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3"/>
  <workbookPr defaultThemeVersion="166925"/>
  <mc:AlternateContent xmlns:mc="http://schemas.openxmlformats.org/markup-compatibility/2006">
    <mc:Choice Requires="x15">
      <x15ac:absPath xmlns:x15ac="http://schemas.microsoft.com/office/spreadsheetml/2010/11/ac" url="/Users/acty/Desktop/RIGAVIL/RIGAVILプロジェクト/RIGAVIL WINTER PROJECT2023/注文書/"/>
    </mc:Choice>
  </mc:AlternateContent>
  <xr:revisionPtr revIDLastSave="0" documentId="13_ncr:1_{592C8D05-E288-9547-8C0E-B9247B131429}" xr6:coauthVersionLast="46" xr6:coauthVersionMax="47" xr10:uidLastSave="{00000000-0000-0000-0000-000000000000}"/>
  <bookViews>
    <workbookView xWindow="0" yWindow="500" windowWidth="51200" windowHeight="26660" xr2:uid="{B877D38D-0703-43D1-847D-DA54B4D1EEDC}"/>
  </bookViews>
  <sheets>
    <sheet name="注文書トップ" sheetId="4" r:id="rId1"/>
    <sheet name="WINTER23 シャツ" sheetId="15" r:id="rId2"/>
    <sheet name="WINTER23スウェット" sheetId="5" r:id="rId3"/>
    <sheet name="WINTER23パンツ" sheetId="14" r:id="rId4"/>
    <sheet name="WINTER2022 復刻デザイン" sheetId="10" r:id="rId5"/>
    <sheet name="SPRING2023再販&amp;NEW配色" sheetId="13" r:id="rId6"/>
  </sheets>
  <definedNames>
    <definedName name="_xlnm.Print_Area" localSheetId="5">'SPRING2023再販&amp;NEW配色'!$B$1:$Z$16</definedName>
    <definedName name="_xlnm.Print_Area" localSheetId="4">'WINTER2022 復刻デザイン'!$B$1:$Z$13</definedName>
    <definedName name="_xlnm.Print_Area" localSheetId="1">'WINTER23 シャツ'!$B$1:$Z$32</definedName>
    <definedName name="_xlnm.Print_Area" localSheetId="2">WINTER23スウェット!$B$1:$AB$32</definedName>
    <definedName name="_xlnm.Print_Area" localSheetId="3">WINTER23パンツ!$B$1:$Z$20</definedName>
    <definedName name="_xlnm.Print_Area" localSheetId="0">注文書トップ!$B$1:$K$42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0" i="13" l="1"/>
  <c r="L10" i="14"/>
  <c r="Y23" i="5"/>
  <c r="L24" i="15"/>
  <c r="L25" i="15"/>
  <c r="Y10" i="15"/>
  <c r="L23" i="15"/>
  <c r="Y13" i="15"/>
  <c r="Y14" i="15"/>
  <c r="Y15" i="15"/>
  <c r="Y16" i="15"/>
  <c r="Y17" i="15"/>
  <c r="L17" i="15"/>
  <c r="L16" i="15"/>
  <c r="L15" i="15"/>
  <c r="L14" i="15"/>
  <c r="L13" i="15"/>
  <c r="Y12" i="15"/>
  <c r="L12" i="15"/>
  <c r="Y11" i="15"/>
  <c r="L11" i="15"/>
  <c r="L10" i="15"/>
  <c r="F4" i="15"/>
  <c r="Y11" i="14"/>
  <c r="Y10" i="14"/>
  <c r="L13" i="14"/>
  <c r="L12" i="14"/>
  <c r="L11" i="14"/>
  <c r="H4" i="13"/>
  <c r="Y10" i="5"/>
  <c r="Y17" i="5"/>
  <c r="Y16" i="5"/>
  <c r="Y15" i="5"/>
  <c r="Y14" i="5"/>
  <c r="Y13" i="5"/>
  <c r="Y12" i="5"/>
  <c r="Y11" i="5"/>
  <c r="L11" i="5"/>
  <c r="L12" i="5"/>
  <c r="L13" i="5"/>
  <c r="L14" i="5"/>
  <c r="L15" i="5"/>
  <c r="L16" i="5"/>
  <c r="L17" i="5"/>
  <c r="L10" i="5"/>
  <c r="L15" i="13"/>
  <c r="L14" i="13"/>
  <c r="L13" i="13"/>
  <c r="L12" i="13"/>
  <c r="L11" i="13"/>
  <c r="L23" i="5"/>
  <c r="L24" i="5"/>
  <c r="L25" i="5"/>
  <c r="L26" i="5"/>
  <c r="Y24" i="5"/>
  <c r="Y25" i="5"/>
  <c r="Y26" i="5"/>
  <c r="L12" i="10"/>
  <c r="L11" i="10"/>
  <c r="L10" i="10"/>
  <c r="H4" i="10"/>
  <c r="R14" i="14" l="1"/>
  <c r="X14" i="14" s="1"/>
  <c r="E14" i="14"/>
  <c r="E26" i="15"/>
  <c r="K26" i="15" s="1"/>
  <c r="R18" i="15"/>
  <c r="E18" i="15"/>
  <c r="K18" i="15" s="1"/>
  <c r="E16" i="13"/>
  <c r="K16" i="13" s="1"/>
  <c r="T9" i="13" s="1"/>
  <c r="D24" i="4" s="1"/>
  <c r="E13" i="10"/>
  <c r="K13" i="10" s="1"/>
  <c r="T9" i="10" s="1"/>
  <c r="D23" i="4" s="1"/>
  <c r="R27" i="5"/>
  <c r="X27" i="5" s="1"/>
  <c r="E18" i="5"/>
  <c r="E27" i="5"/>
  <c r="K27" i="5" s="1"/>
  <c r="R18" i="5"/>
  <c r="X18" i="5" s="1"/>
  <c r="K14" i="14" l="1"/>
  <c r="M19" i="14" s="1"/>
  <c r="D22" i="4" s="1"/>
  <c r="M17" i="14"/>
  <c r="K18" i="5"/>
  <c r="M31" i="5" s="1"/>
  <c r="D21" i="4" s="1"/>
  <c r="M29" i="5"/>
  <c r="X18" i="15"/>
  <c r="N31" i="15" s="1"/>
  <c r="D20" i="4" s="1"/>
  <c r="N29" i="15"/>
  <c r="T7" i="13"/>
  <c r="T7" i="10"/>
  <c r="H20" i="4" l="1"/>
  <c r="H21" i="4" s="1"/>
  <c r="H27" i="4" s="1"/>
  <c r="H22" i="4" l="1"/>
  <c r="H28" i="4" s="1"/>
</calcChain>
</file>

<file path=xl/sharedStrings.xml><?xml version="1.0" encoding="utf-8"?>
<sst xmlns="http://schemas.openxmlformats.org/spreadsheetml/2006/main" count="298" uniqueCount="120">
  <si>
    <t>氏名(個人・団体名)</t>
    <rPh sb="0" eb="2">
      <t>シメイ</t>
    </rPh>
    <rPh sb="3" eb="5">
      <t>コジン</t>
    </rPh>
    <rPh sb="6" eb="9">
      <t>ダンタイメイ</t>
    </rPh>
    <phoneticPr fontId="1"/>
  </si>
  <si>
    <t>代表者名</t>
    <rPh sb="0" eb="4">
      <t>ダイヒョウシャメイ</t>
    </rPh>
    <phoneticPr fontId="1"/>
  </si>
  <si>
    <t>送り先/宛名</t>
    <rPh sb="0" eb="1">
      <t>オク</t>
    </rPh>
    <rPh sb="2" eb="3">
      <t>サキ</t>
    </rPh>
    <rPh sb="4" eb="6">
      <t>アテナ</t>
    </rPh>
    <phoneticPr fontId="1"/>
  </si>
  <si>
    <t>お電話番号</t>
    <rPh sb="1" eb="5">
      <t>デンワバンゴウ</t>
    </rPh>
    <phoneticPr fontId="1"/>
  </si>
  <si>
    <t>送り先/ご住所</t>
    <rPh sb="0" eb="1">
      <t>オク</t>
    </rPh>
    <rPh sb="2" eb="3">
      <t>サキ</t>
    </rPh>
    <rPh sb="5" eb="7">
      <t>ジュウショ</t>
    </rPh>
    <phoneticPr fontId="1"/>
  </si>
  <si>
    <t>〒</t>
  </si>
  <si>
    <r>
      <t>&lt;</t>
    </r>
    <r>
      <rPr>
        <sz val="11"/>
        <color rgb="FFFF0000"/>
        <rFont val="游ゴシック"/>
        <family val="3"/>
        <charset val="128"/>
        <scheme val="minor"/>
      </rPr>
      <t>※</t>
    </r>
    <r>
      <rPr>
        <sz val="11"/>
        <color theme="1"/>
        <rFont val="游ゴシック"/>
        <family val="3"/>
        <charset val="128"/>
        <scheme val="minor"/>
      </rPr>
      <t>合計料金</t>
    </r>
    <r>
      <rPr>
        <sz val="11"/>
        <color theme="1"/>
        <rFont val="游ゴシック"/>
        <family val="2"/>
        <charset val="128"/>
        <scheme val="minor"/>
      </rPr>
      <t>&gt;</t>
    </r>
  </si>
  <si>
    <t>送料について</t>
    <rPh sb="0" eb="2">
      <t>ソウリョウ</t>
    </rPh>
    <phoneticPr fontId="1"/>
  </si>
  <si>
    <t>注文日/振込日</t>
    <rPh sb="0" eb="3">
      <t>チュウモンビ</t>
    </rPh>
    <rPh sb="4" eb="7">
      <t>フリコミビ</t>
    </rPh>
    <phoneticPr fontId="1"/>
  </si>
  <si>
    <t>お振込名義/お客様</t>
    <rPh sb="1" eb="3">
      <t>フリコ</t>
    </rPh>
    <rPh sb="3" eb="5">
      <t>メイギ</t>
    </rPh>
    <rPh sb="7" eb="9">
      <t>キャクサマ</t>
    </rPh>
    <phoneticPr fontId="1"/>
  </si>
  <si>
    <t>/</t>
    <phoneticPr fontId="1"/>
  </si>
  <si>
    <t>ご注文確認/お客様※確認先記入してください</t>
    <rPh sb="1" eb="5">
      <t>チュウモンカクニン</t>
    </rPh>
    <rPh sb="7" eb="9">
      <t>キャクサマ</t>
    </rPh>
    <rPh sb="10" eb="15">
      <t>カクニンサキキニュウ</t>
    </rPh>
    <phoneticPr fontId="1"/>
  </si>
  <si>
    <t>確認先/FAX</t>
    <rPh sb="0" eb="3">
      <t>カクニンサキ</t>
    </rPh>
    <phoneticPr fontId="1"/>
  </si>
  <si>
    <t>確認先/E-mail</t>
    <rPh sb="0" eb="3">
      <t>カクニンサキ</t>
    </rPh>
    <phoneticPr fontId="1"/>
  </si>
  <si>
    <t>お振込先</t>
    <rPh sb="1" eb="4">
      <t>フリコミサキ</t>
    </rPh>
    <phoneticPr fontId="1"/>
  </si>
  <si>
    <t>【期間限定・受付期間】</t>
    <rPh sb="1" eb="5">
      <t>キカンゲンテイ</t>
    </rPh>
    <rPh sb="6" eb="10">
      <t>ウケツケキカン</t>
    </rPh>
    <phoneticPr fontId="1"/>
  </si>
  <si>
    <t>【申し込み方法】</t>
    <rPh sb="1" eb="2">
      <t>モウ</t>
    </rPh>
    <rPh sb="3" eb="4">
      <t>コ</t>
    </rPh>
    <rPh sb="5" eb="7">
      <t>ホウホウ</t>
    </rPh>
    <phoneticPr fontId="1"/>
  </si>
  <si>
    <t>【申し込み先】</t>
    <rPh sb="1" eb="2">
      <t>モウ</t>
    </rPh>
    <rPh sb="3" eb="4">
      <t>コ</t>
    </rPh>
    <rPh sb="5" eb="6">
      <t>サキ</t>
    </rPh>
    <phoneticPr fontId="1"/>
  </si>
  <si>
    <t>【出荷について】</t>
    <rPh sb="1" eb="3">
      <t>シュッカ</t>
    </rPh>
    <phoneticPr fontId="1"/>
  </si>
  <si>
    <t>【ご注意】</t>
    <rPh sb="2" eb="4">
      <t>チュウイ</t>
    </rPh>
    <phoneticPr fontId="1"/>
  </si>
  <si>
    <t>FAXまたはメールにて送信ください。</t>
    <rPh sb="11" eb="13">
      <t>ソウシン</t>
    </rPh>
    <phoneticPr fontId="1"/>
  </si>
  <si>
    <t>株式会社Riche(https://e-riche.co.jp)
TEL：072-653-0980 FAX：072-653-0981
E-mail：nana@e-riche.com(担当:澤本健太)</t>
    <rPh sb="91" eb="93">
      <t>タントウ</t>
    </rPh>
    <rPh sb="94" eb="96">
      <t>サワモト</t>
    </rPh>
    <rPh sb="96" eb="98">
      <t>ケンタ</t>
    </rPh>
    <phoneticPr fontId="1"/>
  </si>
  <si>
    <t>ご入金確認後、営業14日以内に発送</t>
    <rPh sb="1" eb="6">
      <t>ニュウキンカクニンゴ</t>
    </rPh>
    <rPh sb="7" eb="9">
      <t>エイギョウ</t>
    </rPh>
    <rPh sb="11" eb="12">
      <t>ニチ</t>
    </rPh>
    <rPh sb="12" eb="14">
      <t>イナイ</t>
    </rPh>
    <rPh sb="15" eb="17">
      <t>ハッソウ</t>
    </rPh>
    <phoneticPr fontId="1"/>
  </si>
  <si>
    <t>円</t>
    <rPh sb="0" eb="1">
      <t>エン</t>
    </rPh>
    <phoneticPr fontId="1"/>
  </si>
  <si>
    <t>S</t>
    <phoneticPr fontId="1"/>
  </si>
  <si>
    <t>M</t>
    <phoneticPr fontId="1"/>
  </si>
  <si>
    <t>L</t>
    <phoneticPr fontId="1"/>
  </si>
  <si>
    <t>LL</t>
    <phoneticPr fontId="1"/>
  </si>
  <si>
    <t>3L</t>
    <phoneticPr fontId="1"/>
  </si>
  <si>
    <t>4L</t>
    <phoneticPr fontId="1"/>
  </si>
  <si>
    <t>5L</t>
    <phoneticPr fontId="1"/>
  </si>
  <si>
    <t>計</t>
    <rPh sb="0" eb="1">
      <t>ケイ</t>
    </rPh>
    <phoneticPr fontId="1"/>
  </si>
  <si>
    <t>合計枚数</t>
    <rPh sb="0" eb="4">
      <t>ゴウケイマイスウ</t>
    </rPh>
    <phoneticPr fontId="1"/>
  </si>
  <si>
    <t>枚</t>
    <rPh sb="0" eb="1">
      <t>マイ</t>
    </rPh>
    <phoneticPr fontId="1"/>
  </si>
  <si>
    <t>合計金額</t>
    <rPh sb="0" eb="4">
      <t>ゴウケイキンガク</t>
    </rPh>
    <phoneticPr fontId="1"/>
  </si>
  <si>
    <t>注文合計金額</t>
    <rPh sb="0" eb="2">
      <t>チュウモン</t>
    </rPh>
    <rPh sb="2" eb="6">
      <t>ゴウケイキンガク</t>
    </rPh>
    <phoneticPr fontId="1"/>
  </si>
  <si>
    <t>円</t>
    <rPh sb="0" eb="1">
      <t>エン</t>
    </rPh>
    <phoneticPr fontId="1"/>
  </si>
  <si>
    <t>割引金額</t>
    <rPh sb="0" eb="2">
      <t>ワリビキ</t>
    </rPh>
    <rPh sb="2" eb="4">
      <t>キンガク</t>
    </rPh>
    <phoneticPr fontId="1"/>
  </si>
  <si>
    <t>氏名（個人・団体名）</t>
    <rPh sb="0" eb="2">
      <t>シメイ</t>
    </rPh>
    <rPh sb="3" eb="5">
      <t>コジン</t>
    </rPh>
    <rPh sb="6" eb="9">
      <t>ダンタイメイ</t>
    </rPh>
    <phoneticPr fontId="1"/>
  </si>
  <si>
    <t>送料</t>
    <rPh sb="0" eb="2">
      <t>ソウリョウ</t>
    </rPh>
    <phoneticPr fontId="1"/>
  </si>
  <si>
    <r>
      <t xml:space="preserve">ご注文頂いてからのキャンセルは出来ませんので予めご了承ください。
</t>
    </r>
    <r>
      <rPr>
        <sz val="8"/>
        <color rgb="FFFF0000"/>
        <rFont val="游ゴシック"/>
        <family val="3"/>
        <charset val="128"/>
        <scheme val="minor"/>
      </rPr>
      <t>※生地がなくなった場合はご連絡のほうをさせていただきます。</t>
    </r>
  </si>
  <si>
    <r>
      <t>&lt;</t>
    </r>
    <r>
      <rPr>
        <sz val="8"/>
        <color rgb="FFFF0000"/>
        <rFont val="游ゴシック"/>
        <family val="3"/>
        <charset val="128"/>
        <scheme val="minor"/>
      </rPr>
      <t>※</t>
    </r>
    <r>
      <rPr>
        <sz val="8"/>
        <color theme="1"/>
        <rFont val="游ゴシック"/>
        <family val="3"/>
        <charset val="128"/>
        <scheme val="minor"/>
      </rPr>
      <t>ご注文者様&gt;</t>
    </r>
    <phoneticPr fontId="1"/>
  </si>
  <si>
    <r>
      <t>&lt;</t>
    </r>
    <r>
      <rPr>
        <sz val="8"/>
        <color rgb="FFFF0000"/>
        <rFont val="游ゴシック"/>
        <family val="3"/>
        <charset val="128"/>
        <scheme val="minor"/>
      </rPr>
      <t>※</t>
    </r>
    <r>
      <rPr>
        <sz val="8"/>
        <color theme="1"/>
        <rFont val="游ゴシック"/>
        <family val="3"/>
        <charset val="128"/>
        <scheme val="minor"/>
      </rPr>
      <t>送り先&gt;</t>
    </r>
    <rPh sb="2" eb="3">
      <t>オク</t>
    </rPh>
    <rPh sb="4" eb="5">
      <t>サキ</t>
    </rPh>
    <phoneticPr fontId="1"/>
  </si>
  <si>
    <r>
      <t>【ご入金について】</t>
    </r>
    <r>
      <rPr>
        <sz val="7"/>
        <color rgb="FFFF0000"/>
        <rFont val="游ゴシック"/>
        <family val="3"/>
        <charset val="128"/>
        <scheme val="minor"/>
      </rPr>
      <t>※1</t>
    </r>
  </si>
  <si>
    <t>※ご注文確認返答するまでご入金はお控えください
(FAX or E-mailにて注文確認の返答致します)</t>
    <rPh sb="40" eb="44">
      <t>チュウモンカクニン</t>
    </rPh>
    <rPh sb="45" eb="47">
      <t>ヘントウ</t>
    </rPh>
    <rPh sb="47" eb="48">
      <t>イタ</t>
    </rPh>
    <phoneticPr fontId="1"/>
  </si>
  <si>
    <t>円</t>
    <rPh sb="0" eb="1">
      <t>エン</t>
    </rPh>
    <phoneticPr fontId="1"/>
  </si>
  <si>
    <t>※合計金額に応じて送料・割引額が自動で計算されます</t>
    <phoneticPr fontId="1"/>
  </si>
  <si>
    <t>弊社専用記入欄</t>
    <rPh sb="0" eb="7">
      <t>ヘイシャセンヨウキニュウラン</t>
    </rPh>
    <phoneticPr fontId="1"/>
  </si>
  <si>
    <t>注文書トップへ戻る</t>
    <rPh sb="0" eb="3">
      <t>チュウモンショ</t>
    </rPh>
    <rPh sb="7" eb="8">
      <t>モド</t>
    </rPh>
    <phoneticPr fontId="1"/>
  </si>
  <si>
    <t>合計金額6.999円以上の場合は無料となります。
合計金額6.999円未満の場合900円（税込）となります。</t>
    <rPh sb="0" eb="4">
      <t>ゴウケイキンガク</t>
    </rPh>
    <rPh sb="9" eb="10">
      <t>エン</t>
    </rPh>
    <rPh sb="10" eb="12">
      <t>イジョウ</t>
    </rPh>
    <rPh sb="13" eb="15">
      <t>バアイ</t>
    </rPh>
    <rPh sb="16" eb="18">
      <t>ムリョウ</t>
    </rPh>
    <rPh sb="25" eb="29">
      <t>ゴウケイキンガク</t>
    </rPh>
    <rPh sb="34" eb="35">
      <t>エン</t>
    </rPh>
    <rPh sb="35" eb="37">
      <t>ミマン</t>
    </rPh>
    <rPh sb="38" eb="40">
      <t>バアイ</t>
    </rPh>
    <rPh sb="43" eb="44">
      <t>エン</t>
    </rPh>
    <rPh sb="45" eb="47">
      <t>ゼイコミ</t>
    </rPh>
    <phoneticPr fontId="1"/>
  </si>
  <si>
    <r>
      <t xml:space="preserve">池田泉州銀行/富田支店
普通149760 株式会社Riche(リシュ)
</t>
    </r>
    <r>
      <rPr>
        <b/>
        <sz val="10"/>
        <color rgb="FFFF0000"/>
        <rFont val="游ゴシック"/>
        <family val="3"/>
        <charset val="128"/>
        <scheme val="minor"/>
      </rPr>
      <t xml:space="preserve">※ご注文確認返答するまで
</t>
    </r>
    <r>
      <rPr>
        <b/>
        <sz val="10"/>
        <color rgb="FFFF0000"/>
        <rFont val="游ゴシック"/>
        <family val="2"/>
        <charset val="128"/>
        <scheme val="minor"/>
      </rPr>
      <t xml:space="preserve">   </t>
    </r>
    <r>
      <rPr>
        <b/>
        <sz val="10"/>
        <color rgb="FFFF0000"/>
        <rFont val="游ゴシック"/>
        <family val="3"/>
        <charset val="128"/>
        <scheme val="minor"/>
      </rPr>
      <t>ご入金はお控えください</t>
    </r>
    <rPh sb="0" eb="6">
      <t>イケダセンシュウギンコウ</t>
    </rPh>
    <rPh sb="7" eb="9">
      <t>トンダ</t>
    </rPh>
    <rPh sb="9" eb="11">
      <t>シテン</t>
    </rPh>
    <rPh sb="12" eb="14">
      <t>フツウ</t>
    </rPh>
    <rPh sb="21" eb="25">
      <t>カブシキガイシャ</t>
    </rPh>
    <rPh sb="38" eb="40">
      <t>チュウモン</t>
    </rPh>
    <rPh sb="40" eb="44">
      <t>カクニンヘントウ</t>
    </rPh>
    <rPh sb="53" eb="55">
      <t>ニュウキン</t>
    </rPh>
    <rPh sb="57" eb="58">
      <t>ヒカ</t>
    </rPh>
    <phoneticPr fontId="1"/>
  </si>
  <si>
    <r>
      <t xml:space="preserve">各デザインに注文ページがございますので、注文するデザインをクリックしてください。
</t>
    </r>
    <r>
      <rPr>
        <sz val="10"/>
        <color rgb="FFFF0000"/>
        <rFont val="游ゴシック"/>
        <family val="3"/>
        <charset val="128"/>
        <scheme val="minor"/>
      </rPr>
      <t>お求めの各デザイン注文ページにてサイズ・カラー表に、お求めの個数を入力してください</t>
    </r>
    <rPh sb="0" eb="1">
      <t>カク</t>
    </rPh>
    <rPh sb="6" eb="8">
      <t>チュウモン</t>
    </rPh>
    <rPh sb="20" eb="22">
      <t>チュウモン</t>
    </rPh>
    <rPh sb="42" eb="43">
      <t>モト</t>
    </rPh>
    <rPh sb="45" eb="46">
      <t>カク</t>
    </rPh>
    <rPh sb="50" eb="52">
      <t>チュウモン</t>
    </rPh>
    <rPh sb="64" eb="65">
      <t>ヒョウ</t>
    </rPh>
    <rPh sb="68" eb="69">
      <t>モト</t>
    </rPh>
    <rPh sb="71" eb="73">
      <t>コスウ</t>
    </rPh>
    <rPh sb="74" eb="76">
      <t>ニュウリョク</t>
    </rPh>
    <phoneticPr fontId="1"/>
  </si>
  <si>
    <r>
      <t>&lt;</t>
    </r>
    <r>
      <rPr>
        <sz val="10"/>
        <color rgb="FFFF0000"/>
        <rFont val="游ゴシック"/>
        <family val="3"/>
        <charset val="128"/>
        <scheme val="minor"/>
      </rPr>
      <t>※</t>
    </r>
    <r>
      <rPr>
        <sz val="10"/>
        <color theme="1"/>
        <rFont val="游ゴシック"/>
        <family val="3"/>
        <charset val="128"/>
        <scheme val="minor"/>
      </rPr>
      <t>ご注文するアイテム&gt;</t>
    </r>
    <rPh sb="3" eb="5">
      <t>チュウモン</t>
    </rPh>
    <phoneticPr fontId="1"/>
  </si>
  <si>
    <t>団体割引について</t>
    <rPh sb="0" eb="2">
      <t>ダンタイ</t>
    </rPh>
    <rPh sb="2" eb="4">
      <t>ワリビキ</t>
    </rPh>
    <phoneticPr fontId="1"/>
  </si>
  <si>
    <r>
      <t>①合計金額が50.000円以上の場合⇒合計金額から</t>
    </r>
    <r>
      <rPr>
        <sz val="9"/>
        <color rgb="FFFF0000"/>
        <rFont val="游ゴシック"/>
        <family val="3"/>
        <charset val="128"/>
        <scheme val="minor"/>
      </rPr>
      <t>「5%OFF」</t>
    </r>
    <r>
      <rPr>
        <sz val="9"/>
        <color theme="1"/>
        <rFont val="游ゴシック"/>
        <family val="3"/>
        <charset val="128"/>
        <scheme val="minor"/>
      </rPr>
      <t>となります
②合計金額が100.000円以上の場合⇒合計金額から</t>
    </r>
    <r>
      <rPr>
        <sz val="9"/>
        <color rgb="FFFF0000"/>
        <rFont val="游ゴシック"/>
        <family val="3"/>
        <charset val="128"/>
        <scheme val="minor"/>
      </rPr>
      <t>「10%OFF」</t>
    </r>
    <r>
      <rPr>
        <sz val="9"/>
        <color theme="1"/>
        <rFont val="游ゴシック"/>
        <family val="3"/>
        <charset val="128"/>
        <scheme val="minor"/>
      </rPr>
      <t>となります</t>
    </r>
    <rPh sb="1" eb="5">
      <t>ゴウケイキンガク</t>
    </rPh>
    <rPh sb="12" eb="13">
      <t>エン</t>
    </rPh>
    <rPh sb="13" eb="15">
      <t>イジョウ</t>
    </rPh>
    <rPh sb="16" eb="18">
      <t>バアイ</t>
    </rPh>
    <rPh sb="19" eb="23">
      <t>ゴウケイキンガク</t>
    </rPh>
    <rPh sb="39" eb="43">
      <t>ゴウケイキンガク</t>
    </rPh>
    <rPh sb="51" eb="52">
      <t>エン</t>
    </rPh>
    <rPh sb="52" eb="54">
      <t>イジョウ</t>
    </rPh>
    <rPh sb="55" eb="57">
      <t>バアイ</t>
    </rPh>
    <rPh sb="58" eb="62">
      <t>ゴウケイキンガク</t>
    </rPh>
    <phoneticPr fontId="1"/>
  </si>
  <si>
    <t>RIGAVIL WINTER PROJECT 2023/注文書</t>
    <rPh sb="28" eb="31">
      <t>チュウモンショ</t>
    </rPh>
    <phoneticPr fontId="1"/>
  </si>
  <si>
    <t>RIGAVIL WINTER PROJECT 2023/注文書</t>
    <phoneticPr fontId="1"/>
  </si>
  <si>
    <t>WINTER2022 復刻デザイン</t>
    <rPh sb="11" eb="13">
      <t xml:space="preserve">フッコクデザイン </t>
    </rPh>
    <phoneticPr fontId="1"/>
  </si>
  <si>
    <t>SPRING2023 再販&amp;NEWデザイン</t>
    <rPh sb="11" eb="13">
      <t xml:space="preserve">サイハン </t>
    </rPh>
    <phoneticPr fontId="1"/>
  </si>
  <si>
    <t>ホワイト</t>
    <phoneticPr fontId="1"/>
  </si>
  <si>
    <t>ブラック</t>
    <phoneticPr fontId="1"/>
  </si>
  <si>
    <t>ネイビー</t>
    <phoneticPr fontId="1"/>
  </si>
  <si>
    <t>ダークグレー</t>
    <phoneticPr fontId="1"/>
  </si>
  <si>
    <t>ライトピンク</t>
    <phoneticPr fontId="1"/>
  </si>
  <si>
    <t>ライトグリーン</t>
    <phoneticPr fontId="1"/>
  </si>
  <si>
    <t>デイジー</t>
    <phoneticPr fontId="1"/>
  </si>
  <si>
    <t>パープル</t>
    <phoneticPr fontId="1"/>
  </si>
  <si>
    <t>レッド</t>
    <phoneticPr fontId="1"/>
  </si>
  <si>
    <t>ホットピンク</t>
    <phoneticPr fontId="1"/>
  </si>
  <si>
    <t>アーミーグリーン</t>
    <phoneticPr fontId="1"/>
  </si>
  <si>
    <t>チャコール</t>
    <phoneticPr fontId="1"/>
  </si>
  <si>
    <t>アシッドブルー</t>
    <phoneticPr fontId="1"/>
  </si>
  <si>
    <t>サンドベージュ</t>
    <phoneticPr fontId="1"/>
  </si>
  <si>
    <t>サンドカーキ</t>
    <phoneticPr fontId="1"/>
  </si>
  <si>
    <t>ミックスグレー</t>
    <phoneticPr fontId="1"/>
  </si>
  <si>
    <t>XL</t>
    <phoneticPr fontId="1"/>
  </si>
  <si>
    <t>XXL</t>
    <phoneticPr fontId="1"/>
  </si>
  <si>
    <t>WINTER2022復刻デザイン
総合計枚数</t>
    <rPh sb="10" eb="12">
      <t xml:space="preserve">フッコクデザイン </t>
    </rPh>
    <rPh sb="16" eb="21">
      <t xml:space="preserve">ソウゴウケイマイスウ </t>
    </rPh>
    <phoneticPr fontId="1"/>
  </si>
  <si>
    <t>WINTER2022復刻デザイン
総合計金額</t>
    <phoneticPr fontId="1"/>
  </si>
  <si>
    <t>円</t>
    <rPh sb="0" eb="1">
      <t xml:space="preserve">エン </t>
    </rPh>
    <phoneticPr fontId="1"/>
  </si>
  <si>
    <t>枚</t>
    <rPh sb="0" eb="1">
      <t xml:space="preserve">マイスウ </t>
    </rPh>
    <phoneticPr fontId="1"/>
  </si>
  <si>
    <t>WINTER2022復刻デザイン</t>
    <phoneticPr fontId="1"/>
  </si>
  <si>
    <t>ブラック/NEO</t>
    <phoneticPr fontId="1"/>
  </si>
  <si>
    <t>ブラック/PAS</t>
    <phoneticPr fontId="1"/>
  </si>
  <si>
    <t>ブラック/GOZ</t>
    <phoneticPr fontId="1"/>
  </si>
  <si>
    <t>SPRING2023再販&amp;NEW配色</t>
    <phoneticPr fontId="1"/>
  </si>
  <si>
    <t>グレー×ブラック</t>
    <phoneticPr fontId="1"/>
  </si>
  <si>
    <t>ブラック×ホワイト</t>
    <phoneticPr fontId="1"/>
  </si>
  <si>
    <t>ネイビー×ホワイト</t>
    <phoneticPr fontId="1"/>
  </si>
  <si>
    <t>SPRING2023再販&amp;NEW配色
総合計枚数</t>
    <rPh sb="10" eb="12">
      <t xml:space="preserve">フッコクデザイン </t>
    </rPh>
    <rPh sb="16" eb="21">
      <t xml:space="preserve">ソウゴウケイマイスウ </t>
    </rPh>
    <phoneticPr fontId="1"/>
  </si>
  <si>
    <t>SPRING2023再販&amp;NEW配色
総合計金額</t>
    <phoneticPr fontId="1"/>
  </si>
  <si>
    <t>グレー×エメラルドグリーン</t>
    <phoneticPr fontId="1"/>
  </si>
  <si>
    <t>ブラック×ラベンダー</t>
    <phoneticPr fontId="1"/>
  </si>
  <si>
    <t>ネイビー×ローズピンク</t>
    <phoneticPr fontId="1"/>
  </si>
  <si>
    <t>SPRING2023 再販&amp;NEW配色</t>
    <rPh sb="11" eb="13">
      <t xml:space="preserve">サイハン </t>
    </rPh>
    <rPh sb="17" eb="19">
      <t xml:space="preserve">ハイショク </t>
    </rPh>
    <phoneticPr fontId="1"/>
  </si>
  <si>
    <t>RVL300ACT/4.4オンスドライTシャツ
2,500円(税込み)</t>
    <rPh sb="31" eb="32">
      <t xml:space="preserve">ゼイ </t>
    </rPh>
    <rPh sb="32" eb="33">
      <t xml:space="preserve">セイコミ </t>
    </rPh>
    <phoneticPr fontId="1"/>
  </si>
  <si>
    <t>RVL302ADP/4.4オンス ドライポロシャツ
3,000円(税込み)</t>
    <phoneticPr fontId="1"/>
  </si>
  <si>
    <t>RVL304ALT/4.4オンス ドライロングスリーブTシャツ
3,000円(税込み)</t>
    <phoneticPr fontId="1"/>
  </si>
  <si>
    <t>RVL300ACT/4.4オンス ドライTシャツ
2,500円(税込み)</t>
    <phoneticPr fontId="1"/>
  </si>
  <si>
    <t>RVL374PST/ドライストレッチピステ
3,500円(税込み)</t>
    <phoneticPr fontId="1"/>
  </si>
  <si>
    <r>
      <t>RVL618PRK/スウェットプルオーバーパーカー</t>
    </r>
    <r>
      <rPr>
        <b/>
        <sz val="10"/>
        <color theme="8"/>
        <rFont val="游ゴシック"/>
        <family val="3"/>
        <charset val="128"/>
      </rPr>
      <t>(裏起毛)</t>
    </r>
    <r>
      <rPr>
        <sz val="9"/>
        <color theme="1"/>
        <rFont val="游ゴシック"/>
        <family val="3"/>
        <charset val="128"/>
        <scheme val="minor"/>
      </rPr>
      <t xml:space="preserve">
4,500円(税込み)</t>
    </r>
    <rPh sb="26" eb="29">
      <t xml:space="preserve">ウラキモウ </t>
    </rPh>
    <rPh sb="36" eb="37">
      <t/>
    </rPh>
    <phoneticPr fontId="1"/>
  </si>
  <si>
    <r>
      <t>RVL928TRN/クルーネックスウェット</t>
    </r>
    <r>
      <rPr>
        <b/>
        <sz val="10"/>
        <color theme="8"/>
        <rFont val="游ゴシック"/>
        <family val="3"/>
        <charset val="128"/>
      </rPr>
      <t>(裏起毛)</t>
    </r>
    <r>
      <rPr>
        <sz val="9"/>
        <color theme="1"/>
        <rFont val="游ゴシック"/>
        <family val="3"/>
        <charset val="128"/>
        <scheme val="minor"/>
      </rPr>
      <t xml:space="preserve">
4,000円(税込み)</t>
    </r>
    <rPh sb="22" eb="25">
      <t xml:space="preserve">ウラキモウ </t>
    </rPh>
    <rPh sb="32" eb="33">
      <t/>
    </rPh>
    <phoneticPr fontId="1"/>
  </si>
  <si>
    <r>
      <t>RVL624SWP/スウェットパンツ</t>
    </r>
    <r>
      <rPr>
        <b/>
        <sz val="10"/>
        <color theme="8"/>
        <rFont val="游ゴシック"/>
        <family val="3"/>
        <charset val="128"/>
      </rPr>
      <t>(裏起毛)</t>
    </r>
    <r>
      <rPr>
        <sz val="9"/>
        <color theme="1"/>
        <rFont val="游ゴシック"/>
        <family val="3"/>
        <charset val="128"/>
        <scheme val="minor"/>
      </rPr>
      <t xml:space="preserve">
3,500円(税込み)</t>
    </r>
    <rPh sb="19" eb="22">
      <t xml:space="preserve">ウラキモウ </t>
    </rPh>
    <rPh sb="29" eb="30">
      <t/>
    </rPh>
    <phoneticPr fontId="1"/>
  </si>
  <si>
    <r>
      <t>RVL017SWP/スウェットパンツ</t>
    </r>
    <r>
      <rPr>
        <b/>
        <sz val="10"/>
        <color rgb="FFFF0000"/>
        <rFont val="游ゴシック"/>
        <family val="3"/>
        <charset val="128"/>
      </rPr>
      <t>(裏毛)</t>
    </r>
    <r>
      <rPr>
        <sz val="9"/>
        <color theme="1"/>
        <rFont val="游ゴシック"/>
        <family val="3"/>
        <charset val="128"/>
        <scheme val="minor"/>
      </rPr>
      <t xml:space="preserve">
3,500円(税込み)</t>
    </r>
    <rPh sb="19" eb="20">
      <t xml:space="preserve">ウラ </t>
    </rPh>
    <rPh sb="20" eb="21">
      <t>_x0000__x0013_</t>
    </rPh>
    <rPh sb="28" eb="29">
      <t/>
    </rPh>
    <phoneticPr fontId="1"/>
  </si>
  <si>
    <r>
      <t>RVL044TRN/クルーネックスウェット</t>
    </r>
    <r>
      <rPr>
        <b/>
        <sz val="10"/>
        <color rgb="FFFF0000"/>
        <rFont val="游ゴシック"/>
        <family val="3"/>
        <charset val="128"/>
      </rPr>
      <t>(裏毛)</t>
    </r>
    <r>
      <rPr>
        <sz val="9"/>
        <color theme="1"/>
        <rFont val="游ゴシック"/>
        <family val="3"/>
        <charset val="128"/>
        <scheme val="minor"/>
      </rPr>
      <t xml:space="preserve">
4,000円(税込み)</t>
    </r>
    <rPh sb="22" eb="23">
      <t xml:space="preserve">ウラ </t>
    </rPh>
    <rPh sb="23" eb="24">
      <t>_x0000__x0016_</t>
    </rPh>
    <rPh sb="31" eb="32">
      <t/>
    </rPh>
    <phoneticPr fontId="1"/>
  </si>
  <si>
    <r>
      <t>RVL214PRK/スウェットプルオーバーパーカー</t>
    </r>
    <r>
      <rPr>
        <b/>
        <sz val="10"/>
        <color rgb="FFFF0000"/>
        <rFont val="游ゴシック"/>
        <family val="3"/>
        <charset val="128"/>
      </rPr>
      <t>(裏毛)</t>
    </r>
    <r>
      <rPr>
        <sz val="9"/>
        <color theme="1"/>
        <rFont val="游ゴシック"/>
        <family val="3"/>
        <charset val="128"/>
        <scheme val="minor"/>
      </rPr>
      <t xml:space="preserve">
4,500円(税込み)</t>
    </r>
    <rPh sb="26" eb="27">
      <t xml:space="preserve">ウラゲ </t>
    </rPh>
    <rPh sb="27" eb="28">
      <t>_x0000__x001A_</t>
    </rPh>
    <rPh sb="35" eb="36">
      <t/>
    </rPh>
    <phoneticPr fontId="1"/>
  </si>
  <si>
    <t xml:space="preserve">2023年11月1日(水)〜2024年2月29日(木)まで </t>
    <rPh sb="4" eb="5">
      <t>ネン</t>
    </rPh>
    <rPh sb="10" eb="11">
      <t>ゲツ</t>
    </rPh>
    <rPh sb="11" eb="12">
      <t xml:space="preserve">スイ </t>
    </rPh>
    <rPh sb="25" eb="26">
      <t xml:space="preserve">モク </t>
    </rPh>
    <phoneticPr fontId="1"/>
  </si>
  <si>
    <t>WINTER23シャツ</t>
    <phoneticPr fontId="1"/>
  </si>
  <si>
    <t>WINTER23シャツ総合計枚数</t>
    <rPh sb="11" eb="16">
      <t xml:space="preserve">ソウゴウケイマイスウ </t>
    </rPh>
    <phoneticPr fontId="1"/>
  </si>
  <si>
    <t>WINTER23シャツ総合計金額</t>
    <rPh sb="0" eb="1">
      <t xml:space="preserve">ソウゴウケイキンガク </t>
    </rPh>
    <phoneticPr fontId="1"/>
  </si>
  <si>
    <t>合計金額</t>
    <phoneticPr fontId="1"/>
  </si>
  <si>
    <t>WINTER23スウェット</t>
    <phoneticPr fontId="1"/>
  </si>
  <si>
    <t>WINTER23パンツ</t>
    <phoneticPr fontId="1"/>
  </si>
  <si>
    <t>WINTER23シャツパンツ</t>
    <phoneticPr fontId="1"/>
  </si>
  <si>
    <t>WINTER23スウェット総合計枚数</t>
    <rPh sb="13" eb="18">
      <t xml:space="preserve">ソウゴウケイマイスウ </t>
    </rPh>
    <phoneticPr fontId="1"/>
  </si>
  <si>
    <t>WINTER23スウェット総合計金額</t>
    <rPh sb="0" eb="1">
      <t xml:space="preserve">ソウゴウケイキンガク </t>
    </rPh>
    <phoneticPr fontId="1"/>
  </si>
  <si>
    <t>WINTER23パンツ総合計枚数</t>
    <rPh sb="11" eb="16">
      <t xml:space="preserve">ソウゴウケイマイスウ </t>
    </rPh>
    <phoneticPr fontId="1"/>
  </si>
  <si>
    <t>WINTER23パンツ総合計金額</t>
    <rPh sb="0" eb="1">
      <t xml:space="preserve">ソウゴウケイキンガク </t>
    </rPh>
    <phoneticPr fontId="1"/>
  </si>
  <si>
    <t>ロイヤルブルー</t>
    <phoneticPr fontId="1"/>
  </si>
  <si>
    <t>蛍光イエロー</t>
    <rPh sb="0" eb="2">
      <t>ケイコ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</si>
</sst>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
  </numFmts>
  <fonts count="40">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color rgb="FFFF0000"/>
      <name val="游ゴシック"/>
      <family val="3"/>
      <charset val="128"/>
      <scheme val="minor"/>
    </font>
    <font>
      <sz val="8"/>
      <color theme="1"/>
      <name val="游ゴシック"/>
      <family val="3"/>
      <charset val="128"/>
      <scheme val="minor"/>
    </font>
    <font>
      <sz val="9"/>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1"/>
      <color theme="7" tint="0.79998168889431442"/>
      <name val="游ゴシック"/>
      <family val="2"/>
      <charset val="128"/>
      <scheme val="minor"/>
    </font>
    <font>
      <sz val="12"/>
      <color theme="0"/>
      <name val="游ゴシック"/>
      <family val="3"/>
      <charset val="128"/>
      <scheme val="minor"/>
    </font>
    <font>
      <sz val="18"/>
      <color theme="0"/>
      <name val="游ゴシック"/>
      <family val="3"/>
      <charset val="128"/>
      <scheme val="minor"/>
    </font>
    <font>
      <u/>
      <sz val="11"/>
      <color theme="10"/>
      <name val="游ゴシック"/>
      <family val="2"/>
      <charset val="128"/>
      <scheme val="minor"/>
    </font>
    <font>
      <sz val="15"/>
      <color theme="1"/>
      <name val="游ゴシック"/>
      <family val="3"/>
      <charset val="128"/>
      <scheme val="minor"/>
    </font>
    <font>
      <b/>
      <sz val="10"/>
      <color rgb="FFFF0000"/>
      <name val="游ゴシック"/>
      <family val="3"/>
      <charset val="128"/>
      <scheme val="minor"/>
    </font>
    <font>
      <sz val="11"/>
      <name val="游ゴシック"/>
      <family val="3"/>
      <charset val="128"/>
      <scheme val="minor"/>
    </font>
    <font>
      <b/>
      <sz val="15"/>
      <color theme="1"/>
      <name val="游ゴシック"/>
      <family val="3"/>
      <charset val="128"/>
      <scheme val="minor"/>
    </font>
    <font>
      <b/>
      <sz val="11"/>
      <color theme="1"/>
      <name val="游ゴシック"/>
      <family val="3"/>
      <charset val="128"/>
      <scheme val="minor"/>
    </font>
    <font>
      <sz val="8"/>
      <color rgb="FFFF0000"/>
      <name val="游ゴシック"/>
      <family val="3"/>
      <charset val="128"/>
      <scheme val="minor"/>
    </font>
    <font>
      <sz val="8"/>
      <color theme="1"/>
      <name val="游ゴシック"/>
      <family val="2"/>
      <charset val="128"/>
      <scheme val="minor"/>
    </font>
    <font>
      <sz val="6"/>
      <color theme="1"/>
      <name val="游ゴシック"/>
      <family val="3"/>
      <charset val="128"/>
      <scheme val="minor"/>
    </font>
    <font>
      <sz val="7"/>
      <color theme="1"/>
      <name val="游ゴシック"/>
      <family val="3"/>
      <charset val="128"/>
      <scheme val="minor"/>
    </font>
    <font>
      <sz val="7"/>
      <color theme="1"/>
      <name val="游ゴシック"/>
      <family val="2"/>
      <charset val="128"/>
      <scheme val="minor"/>
    </font>
    <font>
      <sz val="7"/>
      <color rgb="FFFF0000"/>
      <name val="游ゴシック"/>
      <family val="3"/>
      <charset val="128"/>
      <scheme val="minor"/>
    </font>
    <font>
      <sz val="6"/>
      <color rgb="FFFF0000"/>
      <name val="游ゴシック"/>
      <family val="3"/>
      <charset val="128"/>
      <scheme val="minor"/>
    </font>
    <font>
      <b/>
      <sz val="9"/>
      <color theme="1"/>
      <name val="游ゴシック"/>
      <family val="3"/>
      <charset val="128"/>
      <scheme val="minor"/>
    </font>
    <font>
      <b/>
      <sz val="14"/>
      <color theme="0"/>
      <name val="游ゴシック"/>
      <family val="3"/>
      <charset val="128"/>
      <scheme val="minor"/>
    </font>
    <font>
      <sz val="10"/>
      <name val="游ゴシック"/>
      <family val="3"/>
      <charset val="128"/>
      <scheme val="minor"/>
    </font>
    <font>
      <b/>
      <sz val="15"/>
      <color theme="0"/>
      <name val="游ゴシック"/>
      <family val="3"/>
      <charset val="128"/>
      <scheme val="minor"/>
    </font>
    <font>
      <b/>
      <sz val="10"/>
      <color rgb="FFFF0000"/>
      <name val="游ゴシック"/>
      <family val="2"/>
      <charset val="128"/>
      <scheme val="minor"/>
    </font>
    <font>
      <sz val="10"/>
      <color rgb="FFFF0000"/>
      <name val="游ゴシック"/>
      <family val="3"/>
      <charset val="128"/>
      <scheme val="minor"/>
    </font>
    <font>
      <sz val="9"/>
      <color rgb="FFFF0000"/>
      <name val="游ゴシック"/>
      <family val="3"/>
      <charset val="128"/>
      <scheme val="minor"/>
    </font>
    <font>
      <sz val="9"/>
      <name val="游ゴシック"/>
      <family val="3"/>
      <charset val="128"/>
      <scheme val="minor"/>
    </font>
    <font>
      <sz val="9"/>
      <color theme="0" tint="-0.14999847407452621"/>
      <name val="游ゴシック"/>
      <family val="3"/>
      <charset val="128"/>
      <scheme val="minor"/>
    </font>
    <font>
      <b/>
      <sz val="10"/>
      <color theme="8"/>
      <name val="游ゴシック"/>
      <family val="3"/>
      <charset val="128"/>
    </font>
    <font>
      <b/>
      <sz val="10"/>
      <color rgb="FFFF0000"/>
      <name val="游ゴシック"/>
      <family val="3"/>
      <charset val="128"/>
    </font>
    <font>
      <b/>
      <sz val="9"/>
      <color rgb="FFFF0000"/>
      <name val="游ゴシック"/>
      <family val="3"/>
      <charset val="128"/>
      <scheme val="minor"/>
    </font>
    <font>
      <b/>
      <sz val="18"/>
      <color theme="0"/>
      <name val="游ゴシック"/>
      <family val="3"/>
      <charset val="128"/>
    </font>
    <font>
      <b/>
      <sz val="16"/>
      <color theme="0"/>
      <name val="游ゴシック"/>
      <family val="3"/>
      <charset val="128"/>
    </font>
    <font>
      <b/>
      <sz val="14"/>
      <color theme="0"/>
      <name val="游ゴシック"/>
      <family val="3"/>
      <charset val="128"/>
    </font>
    <font>
      <b/>
      <sz val="14"/>
      <color theme="1"/>
      <name val="游ゴシック (本文)"/>
      <family val="3"/>
      <charset val="128"/>
    </font>
  </fonts>
  <fills count="11">
    <fill>
      <patternFill patternType="none"/>
    </fill>
    <fill>
      <patternFill patternType="gray125"/>
    </fill>
    <fill>
      <patternFill patternType="solid">
        <fgColor theme="9"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theme="1"/>
        <bgColor indexed="64"/>
      </patternFill>
    </fill>
    <fill>
      <patternFill patternType="solid">
        <fgColor theme="0" tint="-4.9989318521683403E-2"/>
        <bgColor indexed="64"/>
      </patternFill>
    </fill>
    <fill>
      <patternFill patternType="solid">
        <fgColor theme="4"/>
        <bgColor indexed="64"/>
      </patternFill>
    </fill>
    <fill>
      <patternFill patternType="solid">
        <fgColor theme="5"/>
        <bgColor indexed="64"/>
      </patternFill>
    </fill>
    <fill>
      <patternFill patternType="solid">
        <fgColor rgb="FFD08ECE"/>
        <bgColor indexed="64"/>
      </patternFill>
    </fill>
    <fill>
      <patternFill patternType="solid">
        <fgColor theme="8" tint="0.39997558519241921"/>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double">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double">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293">
    <xf numFmtId="0" fontId="0" fillId="0" borderId="0" xfId="0">
      <alignment vertical="center"/>
    </xf>
    <xf numFmtId="0" fontId="0" fillId="0" borderId="3" xfId="0" applyBorder="1">
      <alignment vertical="center"/>
    </xf>
    <xf numFmtId="0" fontId="0" fillId="0" borderId="9" xfId="0" applyBorder="1">
      <alignment vertical="center"/>
    </xf>
    <xf numFmtId="0" fontId="0" fillId="0" borderId="3" xfId="0" applyBorder="1" applyAlignment="1">
      <alignment horizontal="center" vertical="center"/>
    </xf>
    <xf numFmtId="0" fontId="0" fillId="0" borderId="11" xfId="0" applyBorder="1">
      <alignment vertical="center"/>
    </xf>
    <xf numFmtId="0" fontId="0" fillId="0" borderId="12" xfId="0" applyBorder="1">
      <alignment vertical="center"/>
    </xf>
    <xf numFmtId="0" fontId="9" fillId="0" borderId="0" xfId="0" applyFont="1">
      <alignment vertical="center"/>
    </xf>
    <xf numFmtId="0" fontId="5" fillId="0" borderId="0" xfId="0" applyFont="1" applyAlignment="1">
      <alignment horizontal="center" vertical="center"/>
    </xf>
    <xf numFmtId="176" fontId="5" fillId="0" borderId="0" xfId="0" applyNumberFormat="1" applyFont="1" applyAlignment="1">
      <alignment horizontal="center" vertical="center"/>
    </xf>
    <xf numFmtId="0" fontId="8" fillId="0" borderId="0" xfId="0" applyFont="1">
      <alignment vertical="center"/>
    </xf>
    <xf numFmtId="0" fontId="5" fillId="0" borderId="11" xfId="0" applyFont="1" applyBorder="1" applyAlignment="1">
      <alignment horizontal="center" vertical="center"/>
    </xf>
    <xf numFmtId="0" fontId="10" fillId="0" borderId="0" xfId="0" applyFont="1" applyAlignment="1">
      <alignment horizontal="center" vertical="center"/>
    </xf>
    <xf numFmtId="0" fontId="16" fillId="0" borderId="0" xfId="0" applyFont="1">
      <alignment vertical="center"/>
    </xf>
    <xf numFmtId="0" fontId="4" fillId="0" borderId="12" xfId="0" applyFont="1" applyBorder="1">
      <alignment vertical="center"/>
    </xf>
    <xf numFmtId="0" fontId="4" fillId="2" borderId="2" xfId="0" applyFont="1" applyFill="1" applyBorder="1">
      <alignment vertical="center"/>
    </xf>
    <xf numFmtId="0" fontId="4" fillId="0" borderId="0" xfId="0" applyFont="1">
      <alignment vertical="center"/>
    </xf>
    <xf numFmtId="0" fontId="18" fillId="2" borderId="1" xfId="0" applyFont="1" applyFill="1" applyBorder="1">
      <alignment vertical="center"/>
    </xf>
    <xf numFmtId="0" fontId="4" fillId="0" borderId="0" xfId="0" applyFont="1" applyAlignment="1">
      <alignment horizontal="center" vertical="center"/>
    </xf>
    <xf numFmtId="0" fontId="4" fillId="0" borderId="18" xfId="0" applyFont="1" applyBorder="1" applyAlignment="1">
      <alignment horizontal="center" vertical="center"/>
    </xf>
    <xf numFmtId="0" fontId="4" fillId="0" borderId="25" xfId="0" applyFont="1" applyBorder="1" applyAlignment="1">
      <alignment horizontal="center" vertical="center"/>
    </xf>
    <xf numFmtId="0" fontId="4" fillId="0" borderId="17" xfId="0" applyFont="1" applyBorder="1" applyAlignment="1">
      <alignment horizontal="center" vertical="center"/>
    </xf>
    <xf numFmtId="176" fontId="4" fillId="0" borderId="0" xfId="0" applyNumberFormat="1" applyFont="1" applyAlignment="1">
      <alignment horizontal="center" vertical="center"/>
    </xf>
    <xf numFmtId="0" fontId="4" fillId="0" borderId="25" xfId="0" applyFont="1" applyBorder="1">
      <alignment vertical="center"/>
    </xf>
    <xf numFmtId="0" fontId="20" fillId="0" borderId="12" xfId="0" applyFont="1" applyBorder="1">
      <alignment vertical="center"/>
    </xf>
    <xf numFmtId="0" fontId="4" fillId="2" borderId="1" xfId="0" applyFont="1" applyFill="1" applyBorder="1">
      <alignment vertical="center"/>
    </xf>
    <xf numFmtId="0" fontId="20" fillId="2" borderId="1" xfId="0" applyFont="1" applyFill="1" applyBorder="1">
      <alignment vertical="center"/>
    </xf>
    <xf numFmtId="0" fontId="4" fillId="0" borderId="21" xfId="0" applyFont="1" applyBorder="1" applyAlignment="1">
      <alignment horizontal="center" vertical="center"/>
    </xf>
    <xf numFmtId="0" fontId="4" fillId="2" borderId="29" xfId="0" applyFont="1" applyFill="1" applyBorder="1">
      <alignment vertical="center"/>
    </xf>
    <xf numFmtId="176" fontId="4" fillId="0" borderId="18" xfId="0" applyNumberFormat="1" applyFont="1" applyBorder="1" applyAlignment="1">
      <alignment horizontal="right" vertical="center"/>
    </xf>
    <xf numFmtId="0" fontId="14" fillId="3" borderId="4" xfId="0" applyFont="1" applyFill="1" applyBorder="1" applyProtection="1">
      <alignment vertical="center"/>
      <protection locked="0"/>
    </xf>
    <xf numFmtId="0" fontId="19" fillId="2" borderId="1" xfId="0" applyFont="1" applyFill="1" applyBorder="1" applyAlignment="1">
      <alignment horizontal="center" vertical="center"/>
    </xf>
    <xf numFmtId="0" fontId="4" fillId="2" borderId="23" xfId="0" applyFont="1" applyFill="1" applyBorder="1">
      <alignment vertical="center"/>
    </xf>
    <xf numFmtId="0" fontId="4" fillId="2" borderId="18" xfId="0" applyFont="1" applyFill="1" applyBorder="1">
      <alignment vertical="center"/>
    </xf>
    <xf numFmtId="0" fontId="5" fillId="0" borderId="0" xfId="0" applyFont="1">
      <alignment vertical="center"/>
    </xf>
    <xf numFmtId="0" fontId="24" fillId="0" borderId="0" xfId="0" applyFont="1">
      <alignment vertical="center"/>
    </xf>
    <xf numFmtId="0" fontId="11" fillId="0" borderId="0" xfId="1" applyAlignment="1">
      <alignment vertical="center"/>
    </xf>
    <xf numFmtId="0" fontId="5" fillId="0" borderId="12" xfId="0" applyFont="1" applyBorder="1">
      <alignment vertical="center"/>
    </xf>
    <xf numFmtId="0" fontId="24" fillId="4" borderId="4" xfId="0" applyFont="1" applyFill="1" applyBorder="1">
      <alignment vertical="center"/>
    </xf>
    <xf numFmtId="0" fontId="15" fillId="0" borderId="4" xfId="0" applyFont="1" applyBorder="1" applyAlignment="1">
      <alignment horizontal="center" vertical="center"/>
    </xf>
    <xf numFmtId="0" fontId="21" fillId="2" borderId="1" xfId="0" applyFont="1" applyFill="1" applyBorder="1">
      <alignment vertical="center"/>
    </xf>
    <xf numFmtId="0" fontId="7" fillId="0" borderId="12" xfId="0" applyFont="1" applyBorder="1">
      <alignment vertical="center"/>
    </xf>
    <xf numFmtId="0" fontId="25" fillId="0" borderId="0" xfId="0" applyFont="1">
      <alignment vertical="center"/>
    </xf>
    <xf numFmtId="177" fontId="0" fillId="0" borderId="0" xfId="0" applyNumberFormat="1">
      <alignment vertical="center"/>
    </xf>
    <xf numFmtId="176" fontId="4" fillId="0" borderId="0" xfId="0" applyNumberFormat="1" applyFont="1" applyAlignment="1">
      <alignment horizontal="right" vertical="center"/>
    </xf>
    <xf numFmtId="0" fontId="4" fillId="2" borderId="34" xfId="0" applyFont="1" applyFill="1" applyBorder="1">
      <alignment vertical="center"/>
    </xf>
    <xf numFmtId="0" fontId="2" fillId="0" borderId="0" xfId="0" applyFont="1" applyAlignment="1">
      <alignment horizontal="center" vertical="center"/>
    </xf>
    <xf numFmtId="0" fontId="24" fillId="0" borderId="0" xfId="0" applyFont="1" applyAlignment="1">
      <alignment horizontal="center" vertical="center"/>
    </xf>
    <xf numFmtId="176" fontId="24" fillId="0" borderId="0" xfId="0" applyNumberFormat="1" applyFont="1" applyAlignment="1">
      <alignment horizontal="center" vertical="center"/>
    </xf>
    <xf numFmtId="0" fontId="5" fillId="0" borderId="37" xfId="0" applyFont="1" applyBorder="1">
      <alignment vertical="center"/>
    </xf>
    <xf numFmtId="0" fontId="5" fillId="0" borderId="0" xfId="0" applyFont="1" applyAlignment="1" applyProtection="1">
      <alignment horizontal="center" vertical="center"/>
      <protection locked="0"/>
    </xf>
    <xf numFmtId="0" fontId="11" fillId="0" borderId="0" xfId="1" applyBorder="1" applyAlignment="1" applyProtection="1">
      <alignment vertical="center"/>
      <protection locked="0"/>
    </xf>
    <xf numFmtId="0" fontId="5" fillId="0" borderId="38" xfId="0" applyFont="1" applyBorder="1">
      <alignment vertical="center"/>
    </xf>
    <xf numFmtId="0" fontId="5" fillId="0" borderId="37"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31" fillId="0" borderId="37" xfId="0" applyFont="1" applyBorder="1" applyAlignment="1" applyProtection="1">
      <alignment horizontal="center" vertical="center"/>
      <protection locked="0"/>
    </xf>
    <xf numFmtId="0" fontId="35" fillId="0" borderId="4" xfId="0" applyFont="1" applyBorder="1" applyAlignment="1" applyProtection="1">
      <alignment horizontal="center" vertical="center"/>
      <protection locked="0"/>
    </xf>
    <xf numFmtId="0" fontId="35" fillId="0" borderId="1" xfId="0" applyFont="1" applyBorder="1" applyAlignment="1" applyProtection="1">
      <alignment horizontal="center" vertical="center"/>
      <protection locked="0"/>
    </xf>
    <xf numFmtId="0" fontId="35" fillId="0" borderId="14" xfId="0" applyFont="1" applyBorder="1" applyAlignment="1" applyProtection="1">
      <alignment horizontal="center" vertical="center"/>
      <protection locked="0"/>
    </xf>
    <xf numFmtId="0" fontId="35" fillId="0" borderId="2" xfId="0" applyFont="1" applyBorder="1" applyAlignment="1" applyProtection="1">
      <alignment horizontal="center" vertical="center"/>
      <protection locked="0"/>
    </xf>
    <xf numFmtId="0" fontId="35" fillId="0" borderId="16" xfId="0" applyFont="1" applyBorder="1" applyAlignment="1" applyProtection="1">
      <alignment horizontal="center" vertical="center"/>
      <protection locked="0"/>
    </xf>
    <xf numFmtId="0" fontId="29" fillId="0" borderId="0" xfId="0" applyFont="1" applyAlignment="1">
      <alignment horizontal="left" vertical="center"/>
    </xf>
    <xf numFmtId="0" fontId="29" fillId="0" borderId="11" xfId="0" applyFont="1" applyBorder="1" applyAlignment="1">
      <alignment horizontal="left" vertical="center"/>
    </xf>
    <xf numFmtId="0" fontId="32" fillId="0" borderId="0" xfId="0" applyFont="1">
      <alignment vertical="center"/>
    </xf>
    <xf numFmtId="0" fontId="35" fillId="0" borderId="0" xfId="0" applyFont="1" applyAlignment="1" applyProtection="1">
      <alignment horizontal="center" vertical="center"/>
      <protection locked="0"/>
    </xf>
    <xf numFmtId="176" fontId="26" fillId="0" borderId="0" xfId="0" applyNumberFormat="1" applyFont="1" applyProtection="1">
      <alignment vertical="center"/>
      <protection locked="0"/>
    </xf>
    <xf numFmtId="0" fontId="11" fillId="0" borderId="10" xfId="1" applyFill="1" applyBorder="1" applyAlignment="1">
      <alignment vertical="center"/>
    </xf>
    <xf numFmtId="0" fontId="5" fillId="6" borderId="0" xfId="0" applyFont="1" applyFill="1">
      <alignment vertical="center"/>
    </xf>
    <xf numFmtId="0" fontId="5" fillId="6" borderId="30" xfId="0" applyFont="1" applyFill="1" applyBorder="1">
      <alignment vertical="center"/>
    </xf>
    <xf numFmtId="0" fontId="5" fillId="6" borderId="10" xfId="0" applyFont="1" applyFill="1" applyBorder="1" applyAlignment="1">
      <alignment horizontal="center" vertical="center"/>
    </xf>
    <xf numFmtId="0" fontId="5" fillId="6" borderId="13" xfId="0" applyFont="1" applyFill="1" applyBorder="1" applyAlignment="1">
      <alignment horizontal="center" vertical="center"/>
    </xf>
    <xf numFmtId="0" fontId="5" fillId="6" borderId="31" xfId="0" applyFont="1" applyFill="1" applyBorder="1" applyAlignment="1">
      <alignment horizontal="center" vertical="center"/>
    </xf>
    <xf numFmtId="0" fontId="32" fillId="6" borderId="12" xfId="0" applyFont="1" applyFill="1" applyBorder="1">
      <alignment vertical="center"/>
    </xf>
    <xf numFmtId="0" fontId="35" fillId="6" borderId="4" xfId="0" applyFont="1" applyFill="1" applyBorder="1" applyAlignment="1" applyProtection="1">
      <alignment horizontal="center" vertical="center"/>
      <protection locked="0"/>
    </xf>
    <xf numFmtId="0" fontId="35" fillId="6" borderId="1" xfId="0" applyFont="1" applyFill="1" applyBorder="1" applyAlignment="1" applyProtection="1">
      <alignment horizontal="center" vertical="center"/>
      <protection locked="0"/>
    </xf>
    <xf numFmtId="0" fontId="35" fillId="6" borderId="14" xfId="0" applyFont="1" applyFill="1" applyBorder="1" applyAlignment="1" applyProtection="1">
      <alignment horizontal="center" vertical="center"/>
      <protection locked="0"/>
    </xf>
    <xf numFmtId="0" fontId="5" fillId="6" borderId="15" xfId="0" applyFont="1" applyFill="1" applyBorder="1">
      <alignment vertical="center"/>
    </xf>
    <xf numFmtId="0" fontId="5" fillId="6" borderId="39" xfId="0" applyFont="1" applyFill="1" applyBorder="1" applyAlignment="1">
      <alignment horizontal="center" vertical="center"/>
    </xf>
    <xf numFmtId="0" fontId="5" fillId="6" borderId="40" xfId="0" applyFont="1" applyFill="1" applyBorder="1" applyAlignment="1">
      <alignment horizontal="center" vertical="center"/>
    </xf>
    <xf numFmtId="0" fontId="35" fillId="6" borderId="2" xfId="0" applyFont="1" applyFill="1" applyBorder="1" applyAlignment="1" applyProtection="1">
      <alignment horizontal="center" vertical="center"/>
      <protection locked="0"/>
    </xf>
    <xf numFmtId="0" fontId="24" fillId="10" borderId="4" xfId="0" applyFont="1" applyFill="1" applyBorder="1">
      <alignment vertical="center"/>
    </xf>
    <xf numFmtId="0" fontId="5" fillId="6" borderId="37" xfId="0" applyFont="1" applyFill="1" applyBorder="1" applyAlignment="1">
      <alignment horizontal="center" vertical="center"/>
    </xf>
    <xf numFmtId="0" fontId="5" fillId="6" borderId="38" xfId="0" applyFont="1" applyFill="1" applyBorder="1" applyAlignment="1">
      <alignment horizontal="center" vertical="center"/>
    </xf>
    <xf numFmtId="0" fontId="5" fillId="6" borderId="37" xfId="0" applyFont="1" applyFill="1" applyBorder="1" applyAlignment="1" applyProtection="1">
      <alignment horizontal="center" vertical="center"/>
      <protection locked="0"/>
    </xf>
    <xf numFmtId="0" fontId="5" fillId="6" borderId="38" xfId="0" applyFont="1" applyFill="1" applyBorder="1" applyAlignment="1" applyProtection="1">
      <alignment horizontal="center" vertical="center"/>
      <protection locked="0"/>
    </xf>
    <xf numFmtId="0" fontId="35" fillId="6" borderId="16" xfId="0" applyFont="1" applyFill="1" applyBorder="1" applyAlignment="1" applyProtection="1">
      <alignment horizontal="center" vertical="center"/>
      <protection locked="0"/>
    </xf>
    <xf numFmtId="0" fontId="5" fillId="6" borderId="37" xfId="0" applyFont="1" applyFill="1" applyBorder="1">
      <alignment vertical="center"/>
    </xf>
    <xf numFmtId="0" fontId="5" fillId="6" borderId="38" xfId="0" applyFont="1" applyFill="1" applyBorder="1">
      <alignment vertical="center"/>
    </xf>
    <xf numFmtId="0" fontId="5" fillId="6" borderId="4" xfId="0" applyFont="1" applyFill="1" applyBorder="1" applyAlignment="1">
      <alignment horizontal="center" vertical="center"/>
    </xf>
    <xf numFmtId="0" fontId="5" fillId="6" borderId="1" xfId="0" applyFont="1" applyFill="1" applyBorder="1" applyAlignment="1">
      <alignment horizontal="center" vertical="center"/>
    </xf>
    <xf numFmtId="0" fontId="5" fillId="6" borderId="6" xfId="0" applyFont="1" applyFill="1" applyBorder="1">
      <alignment vertical="center"/>
    </xf>
    <xf numFmtId="0" fontId="32" fillId="6" borderId="5" xfId="0" applyFont="1" applyFill="1" applyBorder="1">
      <alignment vertical="center"/>
    </xf>
    <xf numFmtId="0" fontId="20" fillId="6" borderId="1" xfId="0" applyFont="1" applyFill="1" applyBorder="1" applyAlignment="1" applyProtection="1">
      <alignment horizontal="center" vertical="center"/>
      <protection locked="0"/>
    </xf>
    <xf numFmtId="0" fontId="0" fillId="0" borderId="12" xfId="0" applyBorder="1" applyAlignment="1" applyProtection="1">
      <alignment vertical="top"/>
      <protection locked="0"/>
    </xf>
    <xf numFmtId="0" fontId="0" fillId="0" borderId="0" xfId="0" applyAlignment="1" applyProtection="1">
      <alignment vertical="top"/>
      <protection locked="0"/>
    </xf>
    <xf numFmtId="0" fontId="0" fillId="0" borderId="11" xfId="0" applyBorder="1" applyAlignment="1" applyProtection="1">
      <alignment vertical="top"/>
      <protection locked="0"/>
    </xf>
    <xf numFmtId="0" fontId="0" fillId="0" borderId="8" xfId="0" applyBorder="1" applyAlignment="1" applyProtection="1">
      <alignment vertical="top"/>
      <protection locked="0"/>
    </xf>
    <xf numFmtId="0" fontId="0" fillId="0" borderId="9" xfId="0" applyBorder="1" applyAlignment="1" applyProtection="1">
      <alignment vertical="top"/>
      <protection locked="0"/>
    </xf>
    <xf numFmtId="0" fontId="0" fillId="0" borderId="10" xfId="0" applyBorder="1" applyAlignment="1" applyProtection="1">
      <alignment vertical="top"/>
      <protection locked="0"/>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29" fillId="0" borderId="0" xfId="0" applyFont="1" applyAlignment="1">
      <alignment horizontal="left" vertical="center"/>
    </xf>
    <xf numFmtId="0" fontId="29" fillId="0" borderId="11" xfId="0" applyFont="1" applyBorder="1" applyAlignment="1">
      <alignment horizontal="left" vertical="center"/>
    </xf>
    <xf numFmtId="0" fontId="4" fillId="0" borderId="1" xfId="0" applyFont="1" applyBorder="1" applyAlignment="1">
      <alignment horizontal="left" vertical="center" wrapText="1"/>
    </xf>
    <xf numFmtId="0" fontId="21" fillId="2" borderId="1" xfId="0" applyFont="1" applyFill="1" applyBorder="1" applyAlignment="1">
      <alignment horizontal="left" vertical="center"/>
    </xf>
    <xf numFmtId="0" fontId="20" fillId="2" borderId="1" xfId="0" applyFont="1" applyFill="1" applyBorder="1" applyAlignment="1">
      <alignment horizontal="left" vertical="center"/>
    </xf>
    <xf numFmtId="0" fontId="14" fillId="3" borderId="3" xfId="0" applyFont="1" applyFill="1" applyBorder="1" applyAlignment="1" applyProtection="1">
      <alignment horizontal="center" vertical="center"/>
      <protection locked="0"/>
    </xf>
    <xf numFmtId="0" fontId="14" fillId="3" borderId="4" xfId="0" applyFont="1" applyFill="1" applyBorder="1" applyAlignment="1" applyProtection="1">
      <alignment horizontal="center" vertical="center"/>
      <protection locked="0"/>
    </xf>
    <xf numFmtId="0" fontId="4" fillId="0" borderId="1" xfId="0" applyFont="1" applyBorder="1" applyAlignment="1">
      <alignment horizontal="left" vertical="center"/>
    </xf>
    <xf numFmtId="0" fontId="14" fillId="3" borderId="6" xfId="0" applyFont="1" applyFill="1" applyBorder="1" applyAlignment="1" applyProtection="1">
      <alignment horizontal="center" vertical="center"/>
      <protection locked="0"/>
    </xf>
    <xf numFmtId="0" fontId="14" fillId="3" borderId="7" xfId="0" applyFont="1" applyFill="1" applyBorder="1" applyAlignment="1" applyProtection="1">
      <alignment horizontal="center" vertical="center"/>
      <protection locked="0"/>
    </xf>
    <xf numFmtId="0" fontId="14" fillId="3" borderId="9" xfId="0" applyFont="1" applyFill="1" applyBorder="1" applyAlignment="1" applyProtection="1">
      <alignment horizontal="center" vertical="center"/>
      <protection locked="0"/>
    </xf>
    <xf numFmtId="0" fontId="14" fillId="3" borderId="10" xfId="0" applyFont="1" applyFill="1" applyBorder="1" applyAlignment="1" applyProtection="1">
      <alignment horizontal="center" vertical="center"/>
      <protection locked="0"/>
    </xf>
    <xf numFmtId="0" fontId="20" fillId="2" borderId="1" xfId="0" applyFont="1" applyFill="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8" fillId="2" borderId="2" xfId="0" applyFont="1" applyFill="1" applyBorder="1">
      <alignment vertical="center"/>
    </xf>
    <xf numFmtId="0" fontId="4" fillId="2" borderId="3" xfId="0" applyFont="1" applyFill="1" applyBorder="1">
      <alignment vertical="center"/>
    </xf>
    <xf numFmtId="0" fontId="4" fillId="2" borderId="4" xfId="0" applyFont="1" applyFill="1" applyBorder="1">
      <alignment vertical="center"/>
    </xf>
    <xf numFmtId="0" fontId="14" fillId="3" borderId="8" xfId="0" applyFont="1" applyFill="1" applyBorder="1" applyAlignment="1" applyProtection="1">
      <alignment horizontal="center" vertical="center" wrapText="1"/>
      <protection locked="0"/>
    </xf>
    <xf numFmtId="0" fontId="14" fillId="3" borderId="9" xfId="0" applyFont="1" applyFill="1" applyBorder="1" applyAlignment="1" applyProtection="1">
      <alignment horizontal="center" vertical="center" wrapText="1"/>
      <protection locked="0"/>
    </xf>
    <xf numFmtId="0" fontId="14" fillId="3" borderId="10" xfId="0" applyFont="1" applyFill="1" applyBorder="1" applyAlignment="1" applyProtection="1">
      <alignment horizontal="center" vertical="center" wrapText="1"/>
      <protection locked="0"/>
    </xf>
    <xf numFmtId="0" fontId="14" fillId="3" borderId="8" xfId="0" applyFont="1" applyFill="1" applyBorder="1" applyAlignment="1" applyProtection="1">
      <alignment horizontal="center" vertical="center"/>
      <protection locked="0"/>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0" fillId="2" borderId="1" xfId="0" applyFill="1" applyBorder="1" applyAlignment="1">
      <alignment horizontal="center" vertical="center"/>
    </xf>
    <xf numFmtId="0" fontId="19" fillId="2" borderId="2" xfId="0" applyFont="1" applyFill="1" applyBorder="1" applyAlignment="1">
      <alignment horizontal="left" vertical="center"/>
    </xf>
    <xf numFmtId="0" fontId="19" fillId="2" borderId="3" xfId="0" applyFont="1" applyFill="1" applyBorder="1" applyAlignment="1">
      <alignment horizontal="left" vertical="center"/>
    </xf>
    <xf numFmtId="0" fontId="19" fillId="2" borderId="4" xfId="0" applyFont="1" applyFill="1" applyBorder="1" applyAlignment="1">
      <alignment horizontal="left" vertical="center"/>
    </xf>
    <xf numFmtId="176" fontId="15" fillId="0" borderId="3" xfId="0" applyNumberFormat="1" applyFont="1" applyBorder="1" applyAlignment="1">
      <alignment horizontal="right" vertical="center"/>
    </xf>
    <xf numFmtId="0" fontId="23" fillId="0" borderId="19" xfId="0" applyFont="1" applyBorder="1" applyAlignment="1">
      <alignment horizontal="left" vertical="center" wrapText="1"/>
    </xf>
    <xf numFmtId="0" fontId="23" fillId="0" borderId="11" xfId="0" applyFont="1" applyBorder="1" applyAlignment="1">
      <alignment horizontal="left" vertical="center"/>
    </xf>
    <xf numFmtId="0" fontId="29" fillId="0" borderId="6" xfId="0" applyFont="1" applyBorder="1" applyAlignment="1">
      <alignment horizontal="left" vertical="top"/>
    </xf>
    <xf numFmtId="0" fontId="29" fillId="0" borderId="7" xfId="0" applyFont="1" applyBorder="1" applyAlignment="1">
      <alignment horizontal="left" vertical="top"/>
    </xf>
    <xf numFmtId="0" fontId="11" fillId="0" borderId="6" xfId="1" applyFill="1" applyBorder="1" applyAlignment="1">
      <alignment horizontal="center" vertical="center"/>
    </xf>
    <xf numFmtId="0" fontId="11" fillId="0" borderId="7" xfId="1" applyFill="1" applyBorder="1" applyAlignment="1">
      <alignment horizontal="center" vertical="center"/>
    </xf>
    <xf numFmtId="0" fontId="11" fillId="0" borderId="9" xfId="1" applyFill="1" applyBorder="1" applyAlignment="1">
      <alignment horizontal="left" vertical="center"/>
    </xf>
    <xf numFmtId="0" fontId="11" fillId="0" borderId="8" xfId="1" applyFill="1" applyBorder="1" applyAlignment="1">
      <alignment horizontal="center" vertical="center"/>
    </xf>
    <xf numFmtId="0" fontId="11" fillId="0" borderId="9" xfId="1" applyFill="1" applyBorder="1" applyAlignment="1">
      <alignment horizontal="center" vertical="center"/>
    </xf>
    <xf numFmtId="0" fontId="14" fillId="3" borderId="3" xfId="0" applyFont="1" applyFill="1" applyBorder="1" applyAlignment="1" applyProtection="1">
      <alignment horizontal="left" vertical="center"/>
      <protection locked="0"/>
    </xf>
    <xf numFmtId="0" fontId="14" fillId="3" borderId="4" xfId="0" applyFont="1" applyFill="1" applyBorder="1" applyAlignment="1" applyProtection="1">
      <alignment horizontal="left" vertical="center"/>
      <protection locked="0"/>
    </xf>
    <xf numFmtId="0" fontId="27" fillId="5" borderId="5" xfId="0" applyFont="1" applyFill="1" applyBorder="1" applyAlignment="1">
      <alignment horizontal="center" vertical="center"/>
    </xf>
    <xf numFmtId="0" fontId="27" fillId="5" borderId="6" xfId="0" applyFont="1" applyFill="1" applyBorder="1" applyAlignment="1">
      <alignment horizontal="center" vertical="center"/>
    </xf>
    <xf numFmtId="0" fontId="27" fillId="5" borderId="7" xfId="0" applyFont="1" applyFill="1" applyBorder="1" applyAlignment="1">
      <alignment horizontal="center" vertical="center"/>
    </xf>
    <xf numFmtId="0" fontId="27" fillId="5" borderId="12" xfId="0" applyFont="1" applyFill="1" applyBorder="1" applyAlignment="1">
      <alignment horizontal="center" vertical="center"/>
    </xf>
    <xf numFmtId="0" fontId="27" fillId="5" borderId="0" xfId="0" applyFont="1" applyFill="1" applyAlignment="1">
      <alignment horizontal="center" vertical="center"/>
    </xf>
    <xf numFmtId="0" fontId="27" fillId="5" borderId="11" xfId="0" applyFont="1" applyFill="1" applyBorder="1" applyAlignment="1">
      <alignment horizontal="center" vertical="center"/>
    </xf>
    <xf numFmtId="0" fontId="14" fillId="3" borderId="2" xfId="0" applyFont="1" applyFill="1" applyBorder="1" applyAlignment="1" applyProtection="1">
      <alignment horizontal="left" vertical="center"/>
      <protection locked="0"/>
    </xf>
    <xf numFmtId="0" fontId="11" fillId="0" borderId="5" xfId="1" applyBorder="1" applyAlignment="1">
      <alignment horizontal="center" vertical="center"/>
    </xf>
    <xf numFmtId="0" fontId="11" fillId="0" borderId="6" xfId="1" applyBorder="1" applyAlignment="1">
      <alignment horizontal="center" vertical="center"/>
    </xf>
    <xf numFmtId="0" fontId="15" fillId="10" borderId="41" xfId="0" applyFont="1" applyFill="1" applyBorder="1" applyAlignment="1">
      <alignment horizontal="center" vertical="center"/>
    </xf>
    <xf numFmtId="0" fontId="15" fillId="10" borderId="42" xfId="0" applyFont="1" applyFill="1" applyBorder="1" applyAlignment="1">
      <alignment horizontal="center" vertical="center"/>
    </xf>
    <xf numFmtId="0" fontId="15" fillId="10" borderId="43" xfId="0" applyFont="1" applyFill="1" applyBorder="1" applyAlignment="1">
      <alignment horizontal="center" vertical="center"/>
    </xf>
    <xf numFmtId="0" fontId="15" fillId="10" borderId="46" xfId="0" applyFont="1" applyFill="1" applyBorder="1" applyAlignment="1">
      <alignment horizontal="center" vertical="center"/>
    </xf>
    <xf numFmtId="0" fontId="15" fillId="10" borderId="9" xfId="0" applyFont="1" applyFill="1" applyBorder="1" applyAlignment="1">
      <alignment horizontal="center" vertical="center"/>
    </xf>
    <xf numFmtId="0" fontId="15" fillId="10" borderId="10" xfId="0" applyFont="1" applyFill="1" applyBorder="1" applyAlignment="1">
      <alignment horizontal="center" vertical="center"/>
    </xf>
    <xf numFmtId="176" fontId="15" fillId="0" borderId="44" xfId="0" applyNumberFormat="1" applyFont="1" applyBorder="1" applyAlignment="1">
      <alignment horizontal="center" vertical="center"/>
    </xf>
    <xf numFmtId="176" fontId="15" fillId="0" borderId="42" xfId="0" applyNumberFormat="1" applyFont="1" applyBorder="1" applyAlignment="1">
      <alignment horizontal="center" vertical="center"/>
    </xf>
    <xf numFmtId="176" fontId="15" fillId="0" borderId="8" xfId="0" applyNumberFormat="1" applyFont="1" applyBorder="1" applyAlignment="1">
      <alignment horizontal="center" vertical="center"/>
    </xf>
    <xf numFmtId="176" fontId="15" fillId="0" borderId="9" xfId="0" applyNumberFormat="1" applyFont="1" applyBorder="1" applyAlignment="1">
      <alignment horizontal="center" vertical="center"/>
    </xf>
    <xf numFmtId="0" fontId="11" fillId="0" borderId="0" xfId="1" applyBorder="1" applyAlignment="1" applyProtection="1">
      <alignment horizontal="right" vertical="center"/>
      <protection locked="0"/>
    </xf>
    <xf numFmtId="0" fontId="7" fillId="2" borderId="24"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21" xfId="0" applyFont="1" applyFill="1" applyBorder="1" applyAlignment="1">
      <alignment horizontal="center" vertical="center"/>
    </xf>
    <xf numFmtId="176" fontId="35" fillId="6" borderId="4" xfId="0" applyNumberFormat="1" applyFont="1" applyFill="1" applyBorder="1" applyAlignment="1">
      <alignment horizontal="center" vertical="center"/>
    </xf>
    <xf numFmtId="176" fontId="35" fillId="6" borderId="1" xfId="0" applyNumberFormat="1" applyFont="1" applyFill="1" applyBorder="1" applyAlignment="1">
      <alignment horizontal="center" vertical="center"/>
    </xf>
    <xf numFmtId="0" fontId="5" fillId="6" borderId="1" xfId="0" applyFont="1" applyFill="1" applyBorder="1" applyAlignment="1">
      <alignment horizontal="left" vertical="center"/>
    </xf>
    <xf numFmtId="0" fontId="5" fillId="6" borderId="14" xfId="0" applyFont="1" applyFill="1" applyBorder="1" applyAlignment="1">
      <alignment horizontal="left" vertical="center"/>
    </xf>
    <xf numFmtId="0" fontId="7" fillId="2" borderId="20" xfId="0" applyFont="1" applyFill="1" applyBorder="1" applyAlignment="1">
      <alignment horizontal="center" vertical="center"/>
    </xf>
    <xf numFmtId="0" fontId="7" fillId="2" borderId="22" xfId="0" applyFont="1" applyFill="1" applyBorder="1" applyAlignment="1">
      <alignment horizontal="center" vertical="center"/>
    </xf>
    <xf numFmtId="0" fontId="2" fillId="0" borderId="24"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176" fontId="26" fillId="0" borderId="24" xfId="0" applyNumberFormat="1" applyFont="1" applyBorder="1" applyAlignment="1" applyProtection="1">
      <alignment horizontal="center" vertical="center"/>
      <protection locked="0"/>
    </xf>
    <xf numFmtId="176" fontId="26" fillId="0" borderId="23" xfId="0" applyNumberFormat="1" applyFont="1" applyBorder="1" applyAlignment="1" applyProtection="1">
      <alignment horizontal="center" vertical="center"/>
      <protection locked="0"/>
    </xf>
    <xf numFmtId="176" fontId="26" fillId="0" borderId="20" xfId="0" applyNumberFormat="1" applyFont="1" applyBorder="1" applyAlignment="1" applyProtection="1">
      <alignment horizontal="center" vertical="center"/>
      <protection locked="0"/>
    </xf>
    <xf numFmtId="176" fontId="26" fillId="0" borderId="26" xfId="0" applyNumberFormat="1" applyFont="1" applyBorder="1" applyAlignment="1" applyProtection="1">
      <alignment horizontal="center" vertical="center"/>
      <protection locked="0"/>
    </xf>
    <xf numFmtId="176" fontId="26" fillId="0" borderId="21" xfId="0" applyNumberFormat="1" applyFont="1" applyBorder="1" applyAlignment="1" applyProtection="1">
      <alignment horizontal="center" vertical="center"/>
      <protection locked="0"/>
    </xf>
    <xf numFmtId="176" fontId="26" fillId="0" borderId="22" xfId="0" applyNumberFormat="1" applyFont="1" applyBorder="1" applyAlignment="1" applyProtection="1">
      <alignment horizontal="center" vertical="center"/>
      <protection locked="0"/>
    </xf>
    <xf numFmtId="0" fontId="36" fillId="7" borderId="0" xfId="0" applyFont="1" applyFill="1" applyAlignment="1">
      <alignment horizontal="center" vertical="center"/>
    </xf>
    <xf numFmtId="0" fontId="25" fillId="5" borderId="0" xfId="0" applyFont="1" applyFill="1" applyAlignment="1">
      <alignment horizontal="center" vertical="center"/>
    </xf>
    <xf numFmtId="0" fontId="5" fillId="0" borderId="1" xfId="0" applyFont="1" applyBorder="1" applyAlignment="1">
      <alignment horizontal="left" vertical="center"/>
    </xf>
    <xf numFmtId="0" fontId="5" fillId="0" borderId="14" xfId="0" applyFont="1" applyBorder="1" applyAlignment="1">
      <alignment horizontal="left" vertical="center"/>
    </xf>
    <xf numFmtId="0" fontId="12" fillId="0" borderId="42" xfId="0" applyFont="1" applyBorder="1" applyAlignment="1">
      <alignment horizontal="center" vertical="center"/>
    </xf>
    <xf numFmtId="0" fontId="12" fillId="0" borderId="45" xfId="0" applyFont="1" applyBorder="1" applyAlignment="1">
      <alignment horizontal="center" vertical="center"/>
    </xf>
    <xf numFmtId="0" fontId="12" fillId="0" borderId="9" xfId="0" applyFont="1" applyBorder="1" applyAlignment="1">
      <alignment horizontal="center" vertical="center"/>
    </xf>
    <xf numFmtId="0" fontId="12" fillId="0" borderId="30" xfId="0" applyFont="1" applyBorder="1" applyAlignment="1">
      <alignment horizontal="center" vertical="center"/>
    </xf>
    <xf numFmtId="0" fontId="12" fillId="0" borderId="6" xfId="0" applyFont="1" applyBorder="1" applyAlignment="1">
      <alignment horizontal="center" vertical="center"/>
    </xf>
    <xf numFmtId="0" fontId="12" fillId="0" borderId="48" xfId="0" applyFont="1" applyBorder="1" applyAlignment="1">
      <alignment horizontal="center" vertical="center"/>
    </xf>
    <xf numFmtId="0" fontId="12" fillId="0" borderId="50" xfId="0" applyFont="1" applyBorder="1" applyAlignment="1">
      <alignment horizontal="center" vertical="center"/>
    </xf>
    <xf numFmtId="0" fontId="12" fillId="0" borderId="53" xfId="0" applyFont="1" applyBorder="1" applyAlignment="1">
      <alignment horizontal="center" vertical="center"/>
    </xf>
    <xf numFmtId="0" fontId="15" fillId="4" borderId="47" xfId="0" applyFont="1" applyFill="1" applyBorder="1" applyAlignment="1">
      <alignment horizontal="center" vertical="center"/>
    </xf>
    <xf numFmtId="0" fontId="15" fillId="4" borderId="6"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49" xfId="0" applyFont="1" applyFill="1" applyBorder="1" applyAlignment="1">
      <alignment horizontal="center" vertical="center"/>
    </xf>
    <xf numFmtId="0" fontId="15" fillId="4" borderId="50" xfId="0" applyFont="1" applyFill="1" applyBorder="1" applyAlignment="1">
      <alignment horizontal="center" vertical="center"/>
    </xf>
    <xf numFmtId="0" fontId="15" fillId="4" borderId="51" xfId="0" applyFont="1" applyFill="1" applyBorder="1" applyAlignment="1">
      <alignment horizontal="center" vertical="center"/>
    </xf>
    <xf numFmtId="176" fontId="15" fillId="0" borderId="5" xfId="0" applyNumberFormat="1" applyFont="1" applyBorder="1" applyAlignment="1">
      <alignment horizontal="center" vertical="center"/>
    </xf>
    <xf numFmtId="176" fontId="15" fillId="0" borderId="6" xfId="0" applyNumberFormat="1" applyFont="1" applyBorder="1" applyAlignment="1">
      <alignment horizontal="center" vertical="center"/>
    </xf>
    <xf numFmtId="176" fontId="15" fillId="0" borderId="52" xfId="0" applyNumberFormat="1" applyFont="1" applyBorder="1" applyAlignment="1">
      <alignment horizontal="center" vertical="center"/>
    </xf>
    <xf numFmtId="176" fontId="15" fillId="0" borderId="50" xfId="0" applyNumberFormat="1" applyFont="1" applyBorder="1" applyAlignment="1">
      <alignment horizontal="center" vertical="center"/>
    </xf>
    <xf numFmtId="0" fontId="24" fillId="0" borderId="0" xfId="0" applyFont="1" applyAlignment="1">
      <alignment horizontal="center" vertical="center"/>
    </xf>
    <xf numFmtId="176" fontId="24" fillId="0" borderId="0" xfId="0" applyNumberFormat="1" applyFont="1" applyAlignment="1">
      <alignment horizontal="center" vertical="center"/>
    </xf>
    <xf numFmtId="176" fontId="35" fillId="0" borderId="4" xfId="0" applyNumberFormat="1" applyFont="1" applyBorder="1" applyAlignment="1">
      <alignment horizontal="center" vertical="center"/>
    </xf>
    <xf numFmtId="176" fontId="35" fillId="0" borderId="1" xfId="0" applyNumberFormat="1" applyFont="1" applyBorder="1" applyAlignment="1">
      <alignment horizontal="center" vertical="center"/>
    </xf>
    <xf numFmtId="0" fontId="5" fillId="0" borderId="0" xfId="0" applyFont="1" applyAlignment="1">
      <alignment horizontal="left" vertical="center"/>
    </xf>
    <xf numFmtId="176" fontId="5" fillId="0" borderId="0" xfId="0" applyNumberFormat="1" applyFont="1" applyAlignment="1">
      <alignment horizontal="center" vertical="center"/>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24" fillId="10" borderId="2" xfId="0" applyFont="1" applyFill="1" applyBorder="1" applyAlignment="1">
      <alignment horizontal="center" vertical="center"/>
    </xf>
    <xf numFmtId="0" fontId="24" fillId="10" borderId="3" xfId="0" applyFont="1" applyFill="1" applyBorder="1" applyAlignment="1">
      <alignment horizontal="center" vertical="center"/>
    </xf>
    <xf numFmtId="0" fontId="24" fillId="10" borderId="4" xfId="0" applyFont="1" applyFill="1" applyBorder="1" applyAlignment="1">
      <alignment horizontal="center" vertical="center"/>
    </xf>
    <xf numFmtId="176" fontId="35" fillId="10" borderId="2" xfId="0" applyNumberFormat="1" applyFont="1" applyFill="1" applyBorder="1" applyAlignment="1">
      <alignment horizontal="center" vertical="center"/>
    </xf>
    <xf numFmtId="0" fontId="35" fillId="10" borderId="3" xfId="0" applyFont="1" applyFill="1" applyBorder="1" applyAlignment="1">
      <alignment horizontal="center" vertical="center"/>
    </xf>
    <xf numFmtId="0" fontId="24" fillId="4" borderId="2" xfId="0" applyFont="1" applyFill="1" applyBorder="1" applyAlignment="1">
      <alignment horizontal="center" vertical="center"/>
    </xf>
    <xf numFmtId="0" fontId="24" fillId="4" borderId="3" xfId="0" applyFont="1" applyFill="1" applyBorder="1" applyAlignment="1">
      <alignment horizontal="center" vertical="center"/>
    </xf>
    <xf numFmtId="0" fontId="24" fillId="4" borderId="10" xfId="0" applyFont="1" applyFill="1" applyBorder="1" applyAlignment="1">
      <alignment horizontal="center" vertical="center"/>
    </xf>
    <xf numFmtId="176" fontId="24" fillId="4" borderId="8" xfId="0" applyNumberFormat="1" applyFont="1" applyFill="1" applyBorder="1" applyAlignment="1">
      <alignment horizontal="center" vertical="center"/>
    </xf>
    <xf numFmtId="176" fontId="24" fillId="4" borderId="3" xfId="0" applyNumberFormat="1" applyFont="1" applyFill="1" applyBorder="1" applyAlignment="1">
      <alignment horizontal="center" vertical="center"/>
    </xf>
    <xf numFmtId="0" fontId="5" fillId="6" borderId="10" xfId="0" applyFont="1" applyFill="1" applyBorder="1" applyAlignment="1">
      <alignment horizontal="center" vertical="center"/>
    </xf>
    <xf numFmtId="0" fontId="5" fillId="6" borderId="13" xfId="0" applyFont="1" applyFill="1" applyBorder="1" applyAlignment="1">
      <alignment horizontal="center" vertical="center"/>
    </xf>
    <xf numFmtId="0" fontId="24" fillId="4" borderId="4" xfId="0" applyFont="1" applyFill="1" applyBorder="1" applyAlignment="1">
      <alignment horizontal="center" vertical="center"/>
    </xf>
    <xf numFmtId="176" fontId="24" fillId="4" borderId="2" xfId="0" applyNumberFormat="1"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37" fillId="7" borderId="0" xfId="0" applyFont="1" applyFill="1" applyAlignment="1">
      <alignment horizontal="center" vertical="center"/>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5" fillId="6" borderId="2" xfId="0" applyFont="1" applyFill="1" applyBorder="1" applyAlignment="1">
      <alignment horizontal="left" vertical="center"/>
    </xf>
    <xf numFmtId="0" fontId="15" fillId="4" borderId="16" xfId="0" applyFont="1" applyFill="1" applyBorder="1" applyAlignment="1">
      <alignment horizontal="center" vertical="center"/>
    </xf>
    <xf numFmtId="0" fontId="15" fillId="4" borderId="1" xfId="0" applyFont="1" applyFill="1" applyBorder="1" applyAlignment="1">
      <alignment horizontal="center" vertical="center"/>
    </xf>
    <xf numFmtId="0" fontId="15" fillId="4" borderId="56" xfId="0" applyFont="1" applyFill="1" applyBorder="1" applyAlignment="1">
      <alignment horizontal="center" vertical="center"/>
    </xf>
    <xf numFmtId="0" fontId="15" fillId="4" borderId="57" xfId="0" applyFont="1" applyFill="1" applyBorder="1" applyAlignment="1">
      <alignment horizontal="center" vertical="center"/>
    </xf>
    <xf numFmtId="0" fontId="15" fillId="10" borderId="54" xfId="0" applyFont="1" applyFill="1" applyBorder="1" applyAlignment="1">
      <alignment horizontal="center" vertical="center"/>
    </xf>
    <xf numFmtId="0" fontId="15" fillId="10" borderId="55" xfId="0" applyFont="1" applyFill="1" applyBorder="1" applyAlignment="1">
      <alignment horizontal="center" vertical="center"/>
    </xf>
    <xf numFmtId="0" fontId="15" fillId="10" borderId="16" xfId="0" applyFont="1" applyFill="1" applyBorder="1" applyAlignment="1">
      <alignment horizontal="center" vertical="center"/>
    </xf>
    <xf numFmtId="0" fontId="15" fillId="10" borderId="1" xfId="0" applyFont="1" applyFill="1" applyBorder="1" applyAlignment="1">
      <alignment horizontal="center" vertical="center"/>
    </xf>
    <xf numFmtId="0" fontId="15" fillId="0" borderId="42"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5" fillId="0" borderId="2" xfId="0" applyFont="1" applyBorder="1" applyAlignment="1">
      <alignment horizontal="left" vertical="center"/>
    </xf>
    <xf numFmtId="0" fontId="15" fillId="0" borderId="6" xfId="0" applyFont="1" applyBorder="1" applyAlignment="1">
      <alignment horizontal="center" vertical="center"/>
    </xf>
    <xf numFmtId="0" fontId="12" fillId="0" borderId="7" xfId="0" applyFont="1" applyBorder="1" applyAlignment="1">
      <alignment horizontal="center" vertical="center"/>
    </xf>
    <xf numFmtId="0" fontId="12" fillId="0" borderId="10" xfId="0" applyFont="1" applyBorder="1" applyAlignment="1">
      <alignment horizontal="center" vertical="center"/>
    </xf>
    <xf numFmtId="0" fontId="5" fillId="0" borderId="12" xfId="0" applyFont="1" applyBorder="1" applyAlignment="1">
      <alignment horizontal="left" vertical="center"/>
    </xf>
    <xf numFmtId="176" fontId="5" fillId="0" borderId="11" xfId="0" applyNumberFormat="1" applyFont="1" applyBorder="1" applyAlignment="1">
      <alignment horizontal="center" vertical="center"/>
    </xf>
    <xf numFmtId="0" fontId="5" fillId="6" borderId="4" xfId="0" applyFont="1" applyFill="1" applyBorder="1" applyAlignment="1">
      <alignment horizontal="center" vertical="center"/>
    </xf>
    <xf numFmtId="0" fontId="5" fillId="6" borderId="1" xfId="0" applyFont="1" applyFill="1" applyBorder="1" applyAlignment="1">
      <alignment horizontal="center" vertical="center"/>
    </xf>
    <xf numFmtId="0" fontId="38" fillId="8" borderId="0" xfId="0" applyFont="1" applyFill="1" applyAlignment="1">
      <alignment horizontal="center" vertical="center"/>
    </xf>
    <xf numFmtId="0" fontId="39" fillId="8" borderId="0" xfId="0" applyFont="1" applyFill="1" applyAlignment="1">
      <alignment horizontal="center" vertical="center"/>
    </xf>
    <xf numFmtId="0" fontId="15" fillId="10" borderId="5" xfId="0" applyFont="1" applyFill="1" applyBorder="1" applyAlignment="1">
      <alignment horizontal="center" vertical="center" wrapText="1"/>
    </xf>
    <xf numFmtId="0" fontId="15" fillId="10" borderId="6" xfId="0" applyFont="1" applyFill="1" applyBorder="1" applyAlignment="1">
      <alignment horizontal="center" vertical="center"/>
    </xf>
    <xf numFmtId="0" fontId="15" fillId="10" borderId="7" xfId="0" applyFont="1" applyFill="1" applyBorder="1" applyAlignment="1">
      <alignment horizontal="center" vertical="center"/>
    </xf>
    <xf numFmtId="0" fontId="15" fillId="10" borderId="8" xfId="0" applyFont="1" applyFill="1" applyBorder="1" applyAlignment="1">
      <alignment horizontal="center" vertical="center"/>
    </xf>
    <xf numFmtId="176" fontId="15" fillId="0" borderId="7" xfId="0" applyNumberFormat="1" applyFont="1" applyBorder="1" applyAlignment="1">
      <alignment horizontal="center" vertical="center"/>
    </xf>
    <xf numFmtId="176" fontId="15" fillId="0" borderId="10" xfId="0" applyNumberFormat="1" applyFont="1" applyBorder="1" applyAlignment="1">
      <alignment horizontal="center" vertical="center"/>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6" xfId="0" applyFont="1" applyFill="1" applyBorder="1" applyAlignment="1">
      <alignment horizontal="center" vertical="center"/>
    </xf>
    <xf numFmtId="0" fontId="15" fillId="4" borderId="5" xfId="0" applyFont="1" applyFill="1" applyBorder="1" applyAlignment="1">
      <alignment horizontal="center" vertical="center" wrapText="1"/>
    </xf>
    <xf numFmtId="0" fontId="15" fillId="4" borderId="8" xfId="0" applyFont="1" applyFill="1" applyBorder="1" applyAlignment="1">
      <alignment horizontal="center" vertical="center"/>
    </xf>
    <xf numFmtId="0" fontId="15" fillId="4" borderId="9" xfId="0" applyFont="1" applyFill="1" applyBorder="1" applyAlignment="1">
      <alignment horizontal="center" vertical="center"/>
    </xf>
    <xf numFmtId="0" fontId="15" fillId="4" borderId="10" xfId="0" applyFont="1" applyFill="1" applyBorder="1" applyAlignment="1">
      <alignment horizontal="center" vertical="center"/>
    </xf>
    <xf numFmtId="0" fontId="11" fillId="0" borderId="0" xfId="1" applyBorder="1" applyAlignment="1" applyProtection="1">
      <alignment horizontal="center" vertical="center"/>
      <protection locked="0"/>
    </xf>
    <xf numFmtId="176" fontId="5" fillId="0" borderId="6" xfId="0" applyNumberFormat="1" applyFont="1" applyBorder="1" applyAlignment="1">
      <alignment horizontal="center" vertical="center"/>
    </xf>
    <xf numFmtId="0" fontId="5" fillId="0" borderId="6" xfId="0" applyFont="1" applyBorder="1" applyAlignment="1">
      <alignment horizontal="left" vertical="center"/>
    </xf>
    <xf numFmtId="0" fontId="24" fillId="10" borderId="1" xfId="0" applyFont="1" applyFill="1" applyBorder="1" applyAlignment="1">
      <alignment horizontal="center" vertical="center"/>
    </xf>
    <xf numFmtId="176" fontId="35" fillId="10" borderId="3" xfId="0" applyNumberFormat="1" applyFont="1" applyFill="1" applyBorder="1" applyAlignment="1">
      <alignment horizontal="center" vertical="center"/>
    </xf>
    <xf numFmtId="0" fontId="38" fillId="9" borderId="0" xfId="0" applyFont="1" applyFill="1" applyAlignment="1">
      <alignment horizontal="center" vertical="center"/>
    </xf>
    <xf numFmtId="0" fontId="39" fillId="9" borderId="0" xfId="0" applyFont="1" applyFill="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D08ECE"/>
      <color rgb="FFC8F8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38133-D5A9-4BDA-B9C6-345745633B3D}">
  <sheetPr>
    <tabColor theme="0" tint="-4.9989318521683403E-2"/>
  </sheetPr>
  <dimension ref="B1:K47"/>
  <sheetViews>
    <sheetView showGridLines="0" tabSelected="1" showWhiteSpace="0" zoomScale="141" zoomScaleNormal="141" zoomScaleSheetLayoutView="115" zoomScalePageLayoutView="85" workbookViewId="0">
      <selection activeCell="B1" sqref="B1:K2"/>
    </sheetView>
  </sheetViews>
  <sheetFormatPr baseColWidth="10" defaultColWidth="8.83203125" defaultRowHeight="18"/>
  <cols>
    <col min="1" max="1" width="0.1640625" customWidth="1"/>
    <col min="2" max="2" width="21.1640625" customWidth="1"/>
    <col min="3" max="3" width="5" customWidth="1"/>
    <col min="4" max="4" width="8.5" customWidth="1"/>
    <col min="5" max="5" width="5.1640625" customWidth="1"/>
    <col min="6" max="6" width="10.6640625" customWidth="1"/>
    <col min="7" max="7" width="6.33203125" customWidth="1"/>
    <col min="8" max="8" width="8.1640625" customWidth="1"/>
    <col min="9" max="9" width="5" customWidth="1"/>
    <col min="10" max="10" width="12.33203125" customWidth="1"/>
    <col min="11" max="11" width="17.83203125" customWidth="1"/>
    <col min="12" max="12" width="0.5" customWidth="1"/>
  </cols>
  <sheetData>
    <row r="1" spans="2:11">
      <c r="B1" s="144" t="s">
        <v>55</v>
      </c>
      <c r="C1" s="145"/>
      <c r="D1" s="145"/>
      <c r="E1" s="145"/>
      <c r="F1" s="145"/>
      <c r="G1" s="145"/>
      <c r="H1" s="145"/>
      <c r="I1" s="145"/>
      <c r="J1" s="145"/>
      <c r="K1" s="146"/>
    </row>
    <row r="2" spans="2:11">
      <c r="B2" s="147"/>
      <c r="C2" s="148"/>
      <c r="D2" s="148"/>
      <c r="E2" s="148"/>
      <c r="F2" s="148"/>
      <c r="G2" s="148"/>
      <c r="H2" s="148"/>
      <c r="I2" s="148"/>
      <c r="J2" s="148"/>
      <c r="K2" s="149"/>
    </row>
    <row r="3" spans="2:11" ht="19.5" customHeight="1">
      <c r="B3" s="13" t="s">
        <v>41</v>
      </c>
      <c r="H3" s="15"/>
      <c r="K3" s="4"/>
    </row>
    <row r="4" spans="2:11">
      <c r="B4" s="14" t="s">
        <v>0</v>
      </c>
      <c r="C4" s="150"/>
      <c r="D4" s="142"/>
      <c r="E4" s="142"/>
      <c r="F4" s="142"/>
      <c r="G4" s="143"/>
      <c r="H4" s="14" t="s">
        <v>1</v>
      </c>
      <c r="I4" s="150"/>
      <c r="J4" s="142"/>
      <c r="K4" s="143"/>
    </row>
    <row r="5" spans="2:11">
      <c r="B5" s="13" t="s">
        <v>42</v>
      </c>
      <c r="H5" s="15"/>
      <c r="K5" s="4"/>
    </row>
    <row r="6" spans="2:11">
      <c r="B6" s="14" t="s">
        <v>2</v>
      </c>
      <c r="C6" s="150"/>
      <c r="D6" s="142"/>
      <c r="E6" s="142"/>
      <c r="F6" s="142"/>
      <c r="G6" s="143"/>
      <c r="H6" s="14" t="s">
        <v>3</v>
      </c>
      <c r="I6" s="150"/>
      <c r="J6" s="142"/>
      <c r="K6" s="143"/>
    </row>
    <row r="7" spans="2:11" ht="7.5" customHeight="1">
      <c r="B7" s="13"/>
      <c r="K7" s="4"/>
    </row>
    <row r="8" spans="2:11">
      <c r="B8" s="24" t="s">
        <v>4</v>
      </c>
      <c r="C8" s="1" t="s">
        <v>5</v>
      </c>
      <c r="D8" s="142"/>
      <c r="E8" s="142"/>
      <c r="F8" s="142"/>
      <c r="G8" s="142"/>
      <c r="H8" s="142"/>
      <c r="I8" s="142"/>
      <c r="J8" s="142"/>
      <c r="K8" s="143"/>
    </row>
    <row r="9" spans="2:11" ht="24" customHeight="1">
      <c r="B9" s="122"/>
      <c r="C9" s="111"/>
      <c r="D9" s="111"/>
      <c r="E9" s="111"/>
      <c r="F9" s="111"/>
      <c r="G9" s="111"/>
      <c r="H9" s="111"/>
      <c r="I9" s="111"/>
      <c r="J9" s="111"/>
      <c r="K9" s="112"/>
    </row>
    <row r="10" spans="2:11" ht="6" customHeight="1">
      <c r="B10" s="5"/>
      <c r="E10" s="9"/>
      <c r="K10" s="4"/>
    </row>
    <row r="11" spans="2:11">
      <c r="B11" s="40" t="s">
        <v>52</v>
      </c>
      <c r="K11" s="4"/>
    </row>
    <row r="12" spans="2:11" ht="36.75" customHeight="1">
      <c r="B12" s="123" t="s">
        <v>51</v>
      </c>
      <c r="C12" s="124"/>
      <c r="D12" s="124"/>
      <c r="E12" s="124"/>
      <c r="F12" s="124"/>
      <c r="G12" s="124"/>
      <c r="H12" s="124"/>
      <c r="I12" s="124"/>
      <c r="J12" s="124"/>
      <c r="K12" s="125"/>
    </row>
    <row r="13" spans="2:11" ht="36.75" customHeight="1">
      <c r="B13" s="151" t="s">
        <v>107</v>
      </c>
      <c r="C13" s="152"/>
      <c r="E13" s="137" t="s">
        <v>111</v>
      </c>
      <c r="F13" s="137"/>
      <c r="G13" s="137"/>
      <c r="H13" s="137" t="s">
        <v>112</v>
      </c>
      <c r="I13" s="137"/>
      <c r="J13" s="137"/>
      <c r="K13" s="138"/>
    </row>
    <row r="14" spans="2:11" ht="38.25" customHeight="1">
      <c r="B14" s="140" t="s">
        <v>57</v>
      </c>
      <c r="C14" s="141"/>
      <c r="D14" s="141"/>
      <c r="E14" s="141"/>
      <c r="F14" s="141"/>
      <c r="G14" s="139" t="s">
        <v>94</v>
      </c>
      <c r="H14" s="139"/>
      <c r="I14" s="139"/>
      <c r="J14" s="139"/>
      <c r="K14" s="65"/>
    </row>
    <row r="15" spans="2:11" ht="5.25" customHeight="1">
      <c r="B15" s="5"/>
      <c r="K15" s="4"/>
    </row>
    <row r="16" spans="2:11">
      <c r="B16" s="5" t="s">
        <v>6</v>
      </c>
      <c r="K16" s="4"/>
    </row>
    <row r="17" spans="2:11" ht="33" customHeight="1">
      <c r="B17" s="16" t="s">
        <v>7</v>
      </c>
      <c r="C17" s="98" t="s">
        <v>49</v>
      </c>
      <c r="D17" s="126"/>
      <c r="E17" s="126"/>
      <c r="F17" s="126"/>
      <c r="G17" s="126"/>
      <c r="H17" s="126"/>
      <c r="I17" s="126"/>
      <c r="J17" s="126"/>
      <c r="K17" s="127"/>
    </row>
    <row r="18" spans="2:11" ht="35" customHeight="1">
      <c r="B18" s="16" t="s">
        <v>53</v>
      </c>
      <c r="C18" s="98" t="s">
        <v>54</v>
      </c>
      <c r="D18" s="99"/>
      <c r="E18" s="99"/>
      <c r="F18" s="99"/>
      <c r="G18" s="99"/>
      <c r="H18" s="99"/>
      <c r="I18" s="99"/>
      <c r="J18" s="99"/>
      <c r="K18" s="100"/>
    </row>
    <row r="19" spans="2:11" ht="12" customHeight="1" thickBot="1">
      <c r="B19" s="13"/>
      <c r="C19" s="17"/>
      <c r="D19" s="17"/>
      <c r="E19" s="26"/>
      <c r="F19" s="26"/>
      <c r="G19" s="26"/>
      <c r="H19" s="26"/>
      <c r="I19" s="26"/>
      <c r="J19" s="7"/>
      <c r="K19" s="10"/>
    </row>
    <row r="20" spans="2:11" ht="22" customHeight="1" thickBot="1">
      <c r="B20" s="27" t="s">
        <v>107</v>
      </c>
      <c r="C20" s="19"/>
      <c r="D20" s="28">
        <f>'WINTER23 シャツ'!N31</f>
        <v>0</v>
      </c>
      <c r="E20" s="20" t="s">
        <v>23</v>
      </c>
      <c r="F20" s="31" t="s">
        <v>34</v>
      </c>
      <c r="G20" s="22"/>
      <c r="H20" s="28">
        <f>D20+D22+D21+D23+D24</f>
        <v>0</v>
      </c>
      <c r="I20" s="20" t="s">
        <v>23</v>
      </c>
      <c r="J20" s="7"/>
      <c r="K20" s="10"/>
    </row>
    <row r="21" spans="2:11" ht="22" customHeight="1" thickBot="1">
      <c r="B21" s="27" t="s">
        <v>111</v>
      </c>
      <c r="C21" s="19"/>
      <c r="D21" s="28">
        <f>WINTER23スウェット!M31</f>
        <v>0</v>
      </c>
      <c r="E21" s="20" t="s">
        <v>23</v>
      </c>
      <c r="F21" s="32" t="s">
        <v>37</v>
      </c>
      <c r="G21" s="19"/>
      <c r="H21" s="28" t="str">
        <f>IF(H20&gt;99999,H20*10%,IF(H20&gt;49999,H20*5%,"0"))</f>
        <v>0</v>
      </c>
      <c r="I21" s="18" t="s">
        <v>36</v>
      </c>
      <c r="J21" s="133"/>
      <c r="K21" s="134"/>
    </row>
    <row r="22" spans="2:11" ht="22" customHeight="1" thickBot="1">
      <c r="B22" s="27" t="s">
        <v>113</v>
      </c>
      <c r="C22" s="19"/>
      <c r="D22" s="28">
        <f>WINTER23パンツ!M19</f>
        <v>0</v>
      </c>
      <c r="E22" s="20" t="s">
        <v>23</v>
      </c>
      <c r="F22" s="44" t="s">
        <v>39</v>
      </c>
      <c r="G22" s="19"/>
      <c r="H22" s="28" t="str">
        <f>IF(H20&gt;6998,"0","900")</f>
        <v>900</v>
      </c>
      <c r="I22" s="20" t="s">
        <v>45</v>
      </c>
      <c r="J22" s="133"/>
      <c r="K22" s="134"/>
    </row>
    <row r="23" spans="2:11" ht="22" customHeight="1" thickBot="1">
      <c r="B23" s="27" t="s">
        <v>57</v>
      </c>
      <c r="C23" s="19"/>
      <c r="D23" s="28">
        <f>'WINTER2022 復刻デザイン'!T9</f>
        <v>0</v>
      </c>
      <c r="E23" s="20" t="s">
        <v>23</v>
      </c>
      <c r="F23" s="101" t="s">
        <v>46</v>
      </c>
      <c r="G23" s="101"/>
      <c r="H23" s="101"/>
      <c r="I23" s="101"/>
      <c r="J23" s="101"/>
      <c r="K23" s="102"/>
    </row>
    <row r="24" spans="2:11" ht="22" customHeight="1" thickBot="1">
      <c r="B24" s="27" t="s">
        <v>58</v>
      </c>
      <c r="C24" s="19"/>
      <c r="D24" s="28">
        <f>'SPRING2023再販&amp;NEW配色'!T9</f>
        <v>0</v>
      </c>
      <c r="E24" s="20" t="s">
        <v>23</v>
      </c>
      <c r="F24" s="60"/>
      <c r="G24" s="60"/>
      <c r="H24" s="60"/>
      <c r="I24" s="60"/>
      <c r="J24" s="60"/>
      <c r="K24" s="61"/>
    </row>
    <row r="25" spans="2:11" ht="22" customHeight="1">
      <c r="B25" s="13"/>
      <c r="C25" s="17"/>
      <c r="D25" s="43"/>
      <c r="E25" s="17"/>
      <c r="F25" s="60"/>
      <c r="G25" s="60"/>
      <c r="H25" s="60"/>
      <c r="I25" s="60"/>
      <c r="J25" s="60"/>
      <c r="K25" s="61"/>
    </row>
    <row r="26" spans="2:11" ht="12" customHeight="1">
      <c r="B26" s="13"/>
      <c r="C26" s="17"/>
      <c r="D26" s="21"/>
      <c r="E26" s="17"/>
      <c r="J26" s="7"/>
      <c r="K26" s="10"/>
    </row>
    <row r="27" spans="2:11" ht="25.5" customHeight="1">
      <c r="B27" s="128" t="s">
        <v>35</v>
      </c>
      <c r="C27" s="128"/>
      <c r="D27" s="128"/>
      <c r="E27" s="1"/>
      <c r="F27" s="1"/>
      <c r="G27" s="1"/>
      <c r="H27" s="132">
        <f>H20-H21</f>
        <v>0</v>
      </c>
      <c r="I27" s="132"/>
      <c r="J27" s="132"/>
      <c r="K27" s="38" t="s">
        <v>23</v>
      </c>
    </row>
    <row r="28" spans="2:11" ht="25.5" customHeight="1">
      <c r="B28" s="128" t="s">
        <v>39</v>
      </c>
      <c r="C28" s="128"/>
      <c r="D28" s="128"/>
      <c r="E28" s="2"/>
      <c r="F28" s="2"/>
      <c r="G28" s="2"/>
      <c r="H28" s="132" t="str">
        <f>H22</f>
        <v>900</v>
      </c>
      <c r="I28" s="132"/>
      <c r="J28" s="132"/>
      <c r="K28" s="38" t="s">
        <v>23</v>
      </c>
    </row>
    <row r="29" spans="2:11" ht="23.25" customHeight="1">
      <c r="B29" s="5"/>
      <c r="E29" s="135" t="s">
        <v>46</v>
      </c>
      <c r="F29" s="135"/>
      <c r="G29" s="135"/>
      <c r="H29" s="135"/>
      <c r="I29" s="135"/>
      <c r="J29" s="135"/>
      <c r="K29" s="136"/>
    </row>
    <row r="30" spans="2:11">
      <c r="B30" s="39" t="s">
        <v>8</v>
      </c>
      <c r="C30" s="106"/>
      <c r="D30" s="106"/>
      <c r="E30" s="3" t="s">
        <v>10</v>
      </c>
      <c r="F30" s="29"/>
      <c r="H30" s="129" t="s">
        <v>11</v>
      </c>
      <c r="I30" s="130"/>
      <c r="J30" s="130"/>
      <c r="K30" s="131"/>
    </row>
    <row r="31" spans="2:11" ht="6" customHeight="1">
      <c r="B31" s="23"/>
      <c r="G31" s="4"/>
      <c r="H31" s="104" t="s">
        <v>12</v>
      </c>
      <c r="I31" s="109"/>
      <c r="J31" s="109"/>
      <c r="K31" s="110"/>
    </row>
    <row r="32" spans="2:11">
      <c r="B32" s="25" t="s">
        <v>9</v>
      </c>
      <c r="C32" s="106"/>
      <c r="D32" s="106"/>
      <c r="E32" s="106"/>
      <c r="F32" s="107"/>
      <c r="G32" s="4"/>
      <c r="H32" s="105"/>
      <c r="I32" s="111"/>
      <c r="J32" s="111"/>
      <c r="K32" s="112"/>
    </row>
    <row r="33" spans="2:11" ht="5.25" customHeight="1">
      <c r="B33" s="23"/>
      <c r="K33" s="4"/>
    </row>
    <row r="34" spans="2:11" ht="29" customHeight="1">
      <c r="B34" s="113" t="s">
        <v>14</v>
      </c>
      <c r="C34" s="114" t="s">
        <v>50</v>
      </c>
      <c r="D34" s="115"/>
      <c r="E34" s="115"/>
      <c r="F34" s="115"/>
      <c r="H34" s="116" t="s">
        <v>13</v>
      </c>
      <c r="I34" s="117"/>
      <c r="J34" s="117"/>
      <c r="K34" s="118"/>
    </row>
    <row r="35" spans="2:11" ht="58.5" customHeight="1">
      <c r="B35" s="113"/>
      <c r="C35" s="115"/>
      <c r="D35" s="115"/>
      <c r="E35" s="115"/>
      <c r="F35" s="115"/>
      <c r="H35" s="119"/>
      <c r="I35" s="120"/>
      <c r="J35" s="120"/>
      <c r="K35" s="121"/>
    </row>
    <row r="36" spans="2:11" ht="11.25" customHeight="1">
      <c r="B36" s="5"/>
      <c r="K36" s="4"/>
    </row>
    <row r="37" spans="2:11" ht="23.25" customHeight="1">
      <c r="B37" s="30" t="s">
        <v>15</v>
      </c>
      <c r="C37" s="108" t="s">
        <v>106</v>
      </c>
      <c r="D37" s="108"/>
      <c r="E37" s="108"/>
      <c r="F37" s="108"/>
      <c r="G37" s="108"/>
      <c r="H37" s="108"/>
      <c r="I37" s="108"/>
      <c r="J37" s="108"/>
      <c r="K37" s="108"/>
    </row>
    <row r="38" spans="2:11" ht="24.75" customHeight="1">
      <c r="B38" s="25" t="s">
        <v>16</v>
      </c>
      <c r="C38" s="108" t="s">
        <v>20</v>
      </c>
      <c r="D38" s="108"/>
      <c r="E38" s="108"/>
      <c r="F38" s="108"/>
      <c r="G38" s="108"/>
      <c r="H38" s="108"/>
      <c r="I38" s="108"/>
      <c r="J38" s="108"/>
      <c r="K38" s="108"/>
    </row>
    <row r="39" spans="2:11" ht="57" customHeight="1">
      <c r="B39" s="25" t="s">
        <v>17</v>
      </c>
      <c r="C39" s="103" t="s">
        <v>21</v>
      </c>
      <c r="D39" s="103"/>
      <c r="E39" s="103"/>
      <c r="F39" s="103"/>
      <c r="G39" s="103"/>
      <c r="H39" s="103"/>
      <c r="I39" s="103"/>
      <c r="J39" s="103"/>
      <c r="K39" s="103"/>
    </row>
    <row r="40" spans="2:11" ht="36" customHeight="1">
      <c r="B40" s="25" t="s">
        <v>43</v>
      </c>
      <c r="C40" s="103" t="s">
        <v>44</v>
      </c>
      <c r="D40" s="108"/>
      <c r="E40" s="108"/>
      <c r="F40" s="108"/>
      <c r="G40" s="108"/>
      <c r="H40" s="108"/>
      <c r="I40" s="108"/>
      <c r="J40" s="108"/>
      <c r="K40" s="108"/>
    </row>
    <row r="41" spans="2:11">
      <c r="B41" s="25" t="s">
        <v>18</v>
      </c>
      <c r="C41" s="108" t="s">
        <v>22</v>
      </c>
      <c r="D41" s="108"/>
      <c r="E41" s="108"/>
      <c r="F41" s="108"/>
      <c r="G41" s="108"/>
      <c r="H41" s="108"/>
      <c r="I41" s="108"/>
      <c r="J41" s="108"/>
      <c r="K41" s="108"/>
    </row>
    <row r="42" spans="2:11" ht="39.75" customHeight="1">
      <c r="B42" s="25" t="s">
        <v>19</v>
      </c>
      <c r="C42" s="103" t="s">
        <v>40</v>
      </c>
      <c r="D42" s="103"/>
      <c r="E42" s="103"/>
      <c r="F42" s="103"/>
      <c r="G42" s="103"/>
      <c r="H42" s="103"/>
      <c r="I42" s="103"/>
      <c r="J42" s="103"/>
      <c r="K42" s="103"/>
    </row>
    <row r="43" spans="2:11" ht="5.25" customHeight="1"/>
    <row r="44" spans="2:11">
      <c r="B44" s="91" t="s">
        <v>47</v>
      </c>
      <c r="C44" s="91"/>
      <c r="D44" s="91"/>
      <c r="E44" s="91"/>
      <c r="F44" s="91"/>
      <c r="G44" s="91"/>
      <c r="H44" s="91"/>
      <c r="I44" s="91"/>
      <c r="J44" s="91"/>
      <c r="K44" s="91"/>
    </row>
    <row r="45" spans="2:11">
      <c r="B45" s="92"/>
      <c r="C45" s="93"/>
      <c r="D45" s="93"/>
      <c r="E45" s="93"/>
      <c r="F45" s="93"/>
      <c r="G45" s="93"/>
      <c r="H45" s="93"/>
      <c r="I45" s="93"/>
      <c r="J45" s="93"/>
      <c r="K45" s="94"/>
    </row>
    <row r="46" spans="2:11">
      <c r="B46" s="92"/>
      <c r="C46" s="93"/>
      <c r="D46" s="93"/>
      <c r="E46" s="93"/>
      <c r="F46" s="93"/>
      <c r="G46" s="93"/>
      <c r="H46" s="93"/>
      <c r="I46" s="93"/>
      <c r="J46" s="93"/>
      <c r="K46" s="94"/>
    </row>
    <row r="47" spans="2:11">
      <c r="B47" s="95"/>
      <c r="C47" s="96"/>
      <c r="D47" s="96"/>
      <c r="E47" s="96"/>
      <c r="F47" s="96"/>
      <c r="G47" s="96"/>
      <c r="H47" s="96"/>
      <c r="I47" s="96"/>
      <c r="J47" s="96"/>
      <c r="K47" s="97"/>
    </row>
  </sheetData>
  <sheetProtection algorithmName="SHA-512" hashValue="DpfQqYFmJowgAMGNqX3Zye0TByzD8ynDmzTwLaiv30nneYRQ3EFfIGWB617pQWiP6Gnfw4iE5ZAO4i489bq9yg==" saltValue="Fqd0H6uuThD2pLy5PxXwUA==" spinCount="100000" sheet="1" objects="1" scenarios="1"/>
  <protectedRanges>
    <protectedRange algorithmName="SHA-512" hashValue="32rduPp7eoiDT/Sg6An8NyeuFZzXjWWOS+GxI2GeHprPOR4JAj4jM1exaTFdPfGPr3MPY9rjeBV8LIeNVh9JGg==" saltValue="8Jxy2ni6gHZC/ItLRAI2fg==" spinCount="100000" sqref="B44:K47" name="弊社専用記入欄"/>
  </protectedRanges>
  <mergeCells count="40">
    <mergeCell ref="E13:G13"/>
    <mergeCell ref="B13:C13"/>
    <mergeCell ref="D8:K8"/>
    <mergeCell ref="B1:K2"/>
    <mergeCell ref="C4:G4"/>
    <mergeCell ref="I4:K4"/>
    <mergeCell ref="C6:G6"/>
    <mergeCell ref="I6:K6"/>
    <mergeCell ref="H35:K35"/>
    <mergeCell ref="B9:K9"/>
    <mergeCell ref="B12:K12"/>
    <mergeCell ref="C17:K17"/>
    <mergeCell ref="B27:D27"/>
    <mergeCell ref="C30:D30"/>
    <mergeCell ref="H30:K30"/>
    <mergeCell ref="H27:J27"/>
    <mergeCell ref="B28:D28"/>
    <mergeCell ref="H28:J28"/>
    <mergeCell ref="J22:K22"/>
    <mergeCell ref="J21:K21"/>
    <mergeCell ref="E29:K29"/>
    <mergeCell ref="H13:K13"/>
    <mergeCell ref="G14:J14"/>
    <mergeCell ref="B14:F14"/>
    <mergeCell ref="B44:K44"/>
    <mergeCell ref="B45:K47"/>
    <mergeCell ref="C18:K18"/>
    <mergeCell ref="F23:K23"/>
    <mergeCell ref="C42:K42"/>
    <mergeCell ref="H31:H32"/>
    <mergeCell ref="C32:F32"/>
    <mergeCell ref="C37:K37"/>
    <mergeCell ref="C38:K38"/>
    <mergeCell ref="C39:K39"/>
    <mergeCell ref="C40:K40"/>
    <mergeCell ref="C41:K41"/>
    <mergeCell ref="I31:K32"/>
    <mergeCell ref="B34:B35"/>
    <mergeCell ref="C34:F35"/>
    <mergeCell ref="H34:K34"/>
  </mergeCells>
  <phoneticPr fontId="1"/>
  <hyperlinks>
    <hyperlink ref="B13" location="WINTER23!A1" display="WINTER23" xr:uid="{060CB8B2-530F-2F4B-8292-737621D0E44D}"/>
    <hyperlink ref="E13:G13" location="WINTER23スウェット!A1" display="WINTER23スウェット" xr:uid="{9451A801-8074-2C4F-BB0C-57612A2E3F80}"/>
    <hyperlink ref="H13:K13" location="WINTER23パンツ!A1" display="WINTER23パンツ" xr:uid="{D770479A-4F5A-8949-8DBB-0159E26FD9DC}"/>
    <hyperlink ref="B13:C13" location="'WINTER23 シャツ'!A1" display="WINTER23シャツ" xr:uid="{4EBC190F-DB11-854C-9A0A-846F34369B22}"/>
    <hyperlink ref="B14:F14" location="'WINTER2022 復刻デザイン'!A1" display="WINTER2022 復刻デザイン" xr:uid="{B8B1DD88-A08C-BC49-8B01-A2CC190D649B}"/>
    <hyperlink ref="G14:J14" location="'SPRING2023再販&amp;NEW配色'!A1" display="SPRING2023 再販&amp;NEW配色" xr:uid="{936CDC1B-E8AB-BA45-BDE5-3BCA9587A0A8}"/>
  </hyperlinks>
  <pageMargins left="1.3" right="0.70866141732283505" top="0.74803149606299202" bottom="0.74803149606299202" header="0.35433070866141703" footer="0.31496062992126"/>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CDE3F-E2C8-104E-B074-20931979E294}">
  <sheetPr>
    <tabColor theme="4"/>
  </sheetPr>
  <dimension ref="B1:AN35"/>
  <sheetViews>
    <sheetView showGridLines="0" zoomScaleNormal="100" zoomScalePageLayoutView="40" workbookViewId="0">
      <selection activeCell="AR16" sqref="AR16"/>
    </sheetView>
  </sheetViews>
  <sheetFormatPr baseColWidth="10" defaultColWidth="9" defaultRowHeight="18"/>
  <cols>
    <col min="1" max="1" width="0.5" customWidth="1"/>
    <col min="2" max="2" width="4.5" customWidth="1"/>
    <col min="3" max="3" width="3.1640625" customWidth="1"/>
    <col min="4" max="4" width="8.1640625" customWidth="1"/>
    <col min="5" max="11" width="3.33203125" customWidth="1"/>
    <col min="12" max="12" width="4.83203125" customWidth="1"/>
    <col min="13" max="13" width="2.83203125" customWidth="1"/>
    <col min="14" max="14" width="1.1640625" customWidth="1"/>
    <col min="15" max="15" width="4.5" customWidth="1"/>
    <col min="16" max="16" width="3.1640625" customWidth="1"/>
    <col min="17" max="17" width="8.1640625" customWidth="1"/>
    <col min="18" max="24" width="3.33203125" customWidth="1"/>
    <col min="25" max="25" width="4.83203125" customWidth="1"/>
    <col min="26" max="26" width="2.83203125" customWidth="1"/>
    <col min="27" max="28" width="0.5" customWidth="1"/>
    <col min="29" max="30" width="3.1640625" customWidth="1"/>
    <col min="31" max="31" width="6.83203125" customWidth="1"/>
    <col min="32" max="38" width="3.5" customWidth="1"/>
    <col min="39" max="39" width="4.83203125" customWidth="1"/>
    <col min="40" max="40" width="2.83203125" customWidth="1"/>
    <col min="41" max="41" width="3.6640625" customWidth="1"/>
  </cols>
  <sheetData>
    <row r="1" spans="2:40" ht="18.75" customHeight="1">
      <c r="B1" s="186" t="s">
        <v>107</v>
      </c>
      <c r="C1" s="186"/>
      <c r="D1" s="186"/>
      <c r="E1" s="186"/>
      <c r="F1" s="186"/>
      <c r="G1" s="186"/>
      <c r="H1" s="186"/>
      <c r="I1" s="187" t="s">
        <v>56</v>
      </c>
      <c r="J1" s="187"/>
      <c r="K1" s="187"/>
      <c r="L1" s="187"/>
      <c r="M1" s="187"/>
      <c r="N1" s="187"/>
      <c r="O1" s="187"/>
      <c r="P1" s="187"/>
      <c r="Q1" s="187"/>
      <c r="R1" s="187"/>
      <c r="S1" s="187"/>
      <c r="T1" s="187"/>
      <c r="U1" s="187"/>
      <c r="V1" s="187"/>
      <c r="W1" s="187"/>
      <c r="X1" s="187"/>
      <c r="Y1" s="187"/>
      <c r="Z1" s="187"/>
      <c r="AA1" s="41"/>
      <c r="AB1" s="41"/>
      <c r="AC1" s="41"/>
      <c r="AD1" s="41"/>
      <c r="AE1" s="41"/>
      <c r="AF1" s="41"/>
      <c r="AG1" s="41"/>
      <c r="AH1" s="41"/>
      <c r="AI1" s="41"/>
      <c r="AJ1" s="41"/>
      <c r="AK1" s="41"/>
      <c r="AL1" s="41"/>
      <c r="AM1" s="41"/>
      <c r="AN1" s="41"/>
    </row>
    <row r="2" spans="2:40" ht="18.75" customHeight="1">
      <c r="B2" s="186"/>
      <c r="C2" s="186"/>
      <c r="D2" s="186"/>
      <c r="E2" s="186"/>
      <c r="F2" s="186"/>
      <c r="G2" s="186"/>
      <c r="H2" s="186"/>
      <c r="I2" s="187"/>
      <c r="J2" s="187"/>
      <c r="K2" s="187"/>
      <c r="L2" s="187"/>
      <c r="M2" s="187"/>
      <c r="N2" s="187"/>
      <c r="O2" s="187"/>
      <c r="P2" s="187"/>
      <c r="Q2" s="187"/>
      <c r="R2" s="187"/>
      <c r="S2" s="187"/>
      <c r="T2" s="187"/>
      <c r="U2" s="187"/>
      <c r="V2" s="187"/>
      <c r="W2" s="187"/>
      <c r="X2" s="187"/>
      <c r="Y2" s="187"/>
      <c r="Z2" s="187"/>
      <c r="AA2" s="41"/>
      <c r="AB2" s="41"/>
      <c r="AC2" s="41"/>
      <c r="AD2" s="41"/>
      <c r="AE2" s="41"/>
      <c r="AF2" s="41"/>
      <c r="AG2" s="41"/>
      <c r="AH2" s="41"/>
      <c r="AI2" s="41"/>
      <c r="AJ2" s="41"/>
      <c r="AK2" s="41"/>
      <c r="AL2" s="41"/>
      <c r="AM2" s="41"/>
      <c r="AN2" s="41"/>
    </row>
    <row r="3" spans="2:40" ht="3" customHeight="1" thickBot="1">
      <c r="D3" s="6"/>
      <c r="E3" s="11"/>
      <c r="F3" s="11"/>
      <c r="G3" s="11"/>
      <c r="H3" s="11"/>
      <c r="I3" s="1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row>
    <row r="4" spans="2:40" ht="17" customHeight="1">
      <c r="B4" s="164" t="s">
        <v>38</v>
      </c>
      <c r="C4" s="165"/>
      <c r="D4" s="165"/>
      <c r="E4" s="165"/>
      <c r="F4" s="180">
        <f>注文書トップ!C4</f>
        <v>0</v>
      </c>
      <c r="G4" s="181"/>
      <c r="H4" s="181"/>
      <c r="I4" s="181"/>
      <c r="J4" s="181"/>
      <c r="K4" s="181"/>
      <c r="L4" s="181"/>
      <c r="M4" s="182"/>
      <c r="N4" s="64"/>
      <c r="O4" s="164" t="s">
        <v>1</v>
      </c>
      <c r="P4" s="165"/>
      <c r="Q4" s="172"/>
      <c r="R4" s="174"/>
      <c r="S4" s="175"/>
      <c r="T4" s="175"/>
      <c r="U4" s="175"/>
      <c r="V4" s="175"/>
      <c r="W4" s="175"/>
      <c r="X4" s="175"/>
      <c r="Y4" s="175"/>
      <c r="Z4" s="176"/>
    </row>
    <row r="5" spans="2:40" ht="18.75" customHeight="1" thickBot="1">
      <c r="B5" s="166"/>
      <c r="C5" s="167"/>
      <c r="D5" s="167"/>
      <c r="E5" s="167"/>
      <c r="F5" s="183"/>
      <c r="G5" s="184"/>
      <c r="H5" s="184"/>
      <c r="I5" s="184"/>
      <c r="J5" s="184"/>
      <c r="K5" s="184"/>
      <c r="L5" s="184"/>
      <c r="M5" s="185"/>
      <c r="N5" s="64"/>
      <c r="O5" s="166"/>
      <c r="P5" s="167"/>
      <c r="Q5" s="173"/>
      <c r="R5" s="177"/>
      <c r="S5" s="178"/>
      <c r="T5" s="178"/>
      <c r="U5" s="178"/>
      <c r="V5" s="178"/>
      <c r="W5" s="178"/>
      <c r="X5" s="178"/>
      <c r="Y5" s="178"/>
      <c r="Z5" s="179"/>
    </row>
    <row r="6" spans="2:40" ht="3.75" customHeight="1"/>
    <row r="7" spans="2:40" ht="18" customHeight="1">
      <c r="B7" s="214" t="s">
        <v>95</v>
      </c>
      <c r="C7" s="236"/>
      <c r="D7" s="236"/>
      <c r="E7" s="236"/>
      <c r="F7" s="236"/>
      <c r="G7" s="236"/>
      <c r="H7" s="236"/>
      <c r="I7" s="236"/>
      <c r="J7" s="236"/>
      <c r="K7" s="236"/>
      <c r="L7" s="236"/>
      <c r="M7" s="237"/>
      <c r="N7" s="33"/>
      <c r="O7" s="214" t="s">
        <v>97</v>
      </c>
      <c r="P7" s="236"/>
      <c r="Q7" s="236"/>
      <c r="R7" s="236"/>
      <c r="S7" s="236"/>
      <c r="T7" s="236"/>
      <c r="U7" s="236"/>
      <c r="V7" s="236"/>
      <c r="W7" s="236"/>
      <c r="X7" s="236"/>
      <c r="Y7" s="236"/>
      <c r="Z7" s="237"/>
      <c r="AC7" s="220"/>
      <c r="AD7" s="220"/>
      <c r="AE7" s="220"/>
      <c r="AF7" s="220"/>
      <c r="AG7" s="220"/>
      <c r="AH7" s="220"/>
      <c r="AI7" s="220"/>
      <c r="AJ7" s="220"/>
      <c r="AK7" s="220"/>
      <c r="AL7" s="220"/>
      <c r="AM7" s="220"/>
      <c r="AN7" s="220"/>
    </row>
    <row r="8" spans="2:40">
      <c r="B8" s="238"/>
      <c r="C8" s="239"/>
      <c r="D8" s="239"/>
      <c r="E8" s="239"/>
      <c r="F8" s="239"/>
      <c r="G8" s="239"/>
      <c r="H8" s="239"/>
      <c r="I8" s="239"/>
      <c r="J8" s="239"/>
      <c r="K8" s="239"/>
      <c r="L8" s="239"/>
      <c r="M8" s="240"/>
      <c r="N8" s="33"/>
      <c r="O8" s="238"/>
      <c r="P8" s="239"/>
      <c r="Q8" s="239"/>
      <c r="R8" s="239"/>
      <c r="S8" s="239"/>
      <c r="T8" s="239"/>
      <c r="U8" s="239"/>
      <c r="V8" s="239"/>
      <c r="W8" s="239"/>
      <c r="X8" s="239"/>
      <c r="Y8" s="239"/>
      <c r="Z8" s="240"/>
      <c r="AC8" s="220"/>
      <c r="AD8" s="220"/>
      <c r="AE8" s="220"/>
      <c r="AF8" s="220"/>
      <c r="AG8" s="220"/>
      <c r="AH8" s="220"/>
      <c r="AI8" s="220"/>
      <c r="AJ8" s="220"/>
      <c r="AK8" s="220"/>
      <c r="AL8" s="220"/>
      <c r="AM8" s="220"/>
      <c r="AN8" s="220"/>
    </row>
    <row r="9" spans="2:40" ht="20" customHeight="1">
      <c r="B9" s="71">
        <v>2500</v>
      </c>
      <c r="C9" s="66"/>
      <c r="D9" s="67"/>
      <c r="E9" s="68" t="s">
        <v>24</v>
      </c>
      <c r="F9" s="69" t="s">
        <v>25</v>
      </c>
      <c r="G9" s="69" t="s">
        <v>26</v>
      </c>
      <c r="H9" s="69" t="s">
        <v>27</v>
      </c>
      <c r="I9" s="69" t="s">
        <v>28</v>
      </c>
      <c r="J9" s="69" t="s">
        <v>29</v>
      </c>
      <c r="K9" s="70" t="s">
        <v>30</v>
      </c>
      <c r="L9" s="232" t="s">
        <v>31</v>
      </c>
      <c r="M9" s="233"/>
      <c r="N9" s="33"/>
      <c r="O9" s="71">
        <v>3000</v>
      </c>
      <c r="P9" s="66"/>
      <c r="Q9" s="75"/>
      <c r="R9" s="68" t="s">
        <v>24</v>
      </c>
      <c r="S9" s="69" t="s">
        <v>25</v>
      </c>
      <c r="T9" s="69" t="s">
        <v>26</v>
      </c>
      <c r="U9" s="69" t="s">
        <v>27</v>
      </c>
      <c r="V9" s="69" t="s">
        <v>28</v>
      </c>
      <c r="W9" s="76" t="s">
        <v>29</v>
      </c>
      <c r="X9" s="77" t="s">
        <v>30</v>
      </c>
      <c r="Y9" s="232" t="s">
        <v>31</v>
      </c>
      <c r="Z9" s="233"/>
      <c r="AC9" s="62"/>
      <c r="AD9" s="33"/>
      <c r="AE9" s="33"/>
      <c r="AF9" s="7"/>
      <c r="AG9" s="7"/>
      <c r="AH9" s="7"/>
      <c r="AI9" s="7"/>
      <c r="AJ9" s="7"/>
      <c r="AK9" s="7"/>
      <c r="AL9" s="7"/>
      <c r="AM9" s="221"/>
      <c r="AN9" s="221"/>
    </row>
    <row r="10" spans="2:40" ht="20" customHeight="1">
      <c r="B10" s="188" t="s">
        <v>59</v>
      </c>
      <c r="C10" s="188"/>
      <c r="D10" s="189"/>
      <c r="E10" s="55"/>
      <c r="F10" s="56"/>
      <c r="G10" s="56"/>
      <c r="H10" s="56"/>
      <c r="I10" s="56"/>
      <c r="J10" s="56"/>
      <c r="K10" s="57"/>
      <c r="L10" s="210">
        <f>SUM(E10:K10)</f>
        <v>0</v>
      </c>
      <c r="M10" s="211"/>
      <c r="N10" s="33"/>
      <c r="O10" s="188" t="s">
        <v>59</v>
      </c>
      <c r="P10" s="188"/>
      <c r="Q10" s="189"/>
      <c r="R10" s="55"/>
      <c r="S10" s="56"/>
      <c r="T10" s="56"/>
      <c r="U10" s="56"/>
      <c r="V10" s="56"/>
      <c r="W10" s="56"/>
      <c r="X10" s="57"/>
      <c r="Y10" s="210">
        <f>SUM(R10:X10)</f>
        <v>0</v>
      </c>
      <c r="Z10" s="211"/>
      <c r="AC10" s="212"/>
      <c r="AD10" s="212"/>
      <c r="AE10" s="212"/>
      <c r="AF10" s="63"/>
      <c r="AG10" s="63"/>
      <c r="AH10" s="63"/>
      <c r="AI10" s="63"/>
      <c r="AJ10" s="63"/>
      <c r="AK10" s="63"/>
      <c r="AL10" s="63"/>
      <c r="AM10" s="213"/>
      <c r="AN10" s="213"/>
    </row>
    <row r="11" spans="2:40" ht="20" customHeight="1">
      <c r="B11" s="170" t="s">
        <v>60</v>
      </c>
      <c r="C11" s="170"/>
      <c r="D11" s="171"/>
      <c r="E11" s="72"/>
      <c r="F11" s="73"/>
      <c r="G11" s="73"/>
      <c r="H11" s="73"/>
      <c r="I11" s="73"/>
      <c r="J11" s="73"/>
      <c r="K11" s="74"/>
      <c r="L11" s="168">
        <f t="shared" ref="L11:L17" si="0">SUM(E11:K11)</f>
        <v>0</v>
      </c>
      <c r="M11" s="169"/>
      <c r="N11" s="33"/>
      <c r="O11" s="170" t="s">
        <v>60</v>
      </c>
      <c r="P11" s="170"/>
      <c r="Q11" s="171"/>
      <c r="R11" s="72"/>
      <c r="S11" s="73"/>
      <c r="T11" s="73"/>
      <c r="U11" s="73"/>
      <c r="V11" s="73"/>
      <c r="W11" s="73"/>
      <c r="X11" s="74"/>
      <c r="Y11" s="168">
        <f>SUM(R11:X11)</f>
        <v>0</v>
      </c>
      <c r="Z11" s="169"/>
      <c r="AC11" s="212"/>
      <c r="AD11" s="212"/>
      <c r="AE11" s="212"/>
      <c r="AF11" s="63"/>
      <c r="AG11" s="63"/>
      <c r="AH11" s="63"/>
      <c r="AI11" s="63"/>
      <c r="AJ11" s="63"/>
      <c r="AK11" s="63"/>
      <c r="AL11" s="63"/>
      <c r="AM11" s="213"/>
      <c r="AN11" s="213"/>
    </row>
    <row r="12" spans="2:40" ht="20" customHeight="1">
      <c r="B12" s="188" t="s">
        <v>61</v>
      </c>
      <c r="C12" s="188"/>
      <c r="D12" s="189"/>
      <c r="E12" s="55"/>
      <c r="F12" s="56"/>
      <c r="G12" s="56"/>
      <c r="H12" s="56"/>
      <c r="I12" s="56"/>
      <c r="J12" s="56"/>
      <c r="K12" s="57"/>
      <c r="L12" s="210">
        <f t="shared" si="0"/>
        <v>0</v>
      </c>
      <c r="M12" s="211"/>
      <c r="N12" s="33"/>
      <c r="O12" s="188" t="s">
        <v>61</v>
      </c>
      <c r="P12" s="188"/>
      <c r="Q12" s="189"/>
      <c r="R12" s="55"/>
      <c r="S12" s="56"/>
      <c r="T12" s="56"/>
      <c r="U12" s="56"/>
      <c r="V12" s="56"/>
      <c r="W12" s="56"/>
      <c r="X12" s="57"/>
      <c r="Y12" s="210">
        <f>SUM(R12:X12)</f>
        <v>0</v>
      </c>
      <c r="Z12" s="211"/>
      <c r="AC12" s="212"/>
      <c r="AD12" s="212"/>
      <c r="AE12" s="212"/>
      <c r="AF12" s="63"/>
      <c r="AG12" s="63"/>
      <c r="AH12" s="63"/>
      <c r="AI12" s="63"/>
      <c r="AJ12" s="63"/>
      <c r="AK12" s="63"/>
      <c r="AL12" s="63"/>
      <c r="AM12" s="213"/>
      <c r="AN12" s="213"/>
    </row>
    <row r="13" spans="2:40" ht="20" customHeight="1">
      <c r="B13" s="170" t="s">
        <v>62</v>
      </c>
      <c r="C13" s="170"/>
      <c r="D13" s="171"/>
      <c r="E13" s="72"/>
      <c r="F13" s="73"/>
      <c r="G13" s="73"/>
      <c r="H13" s="73"/>
      <c r="I13" s="73"/>
      <c r="J13" s="73"/>
      <c r="K13" s="74"/>
      <c r="L13" s="168">
        <f t="shared" si="0"/>
        <v>0</v>
      </c>
      <c r="M13" s="169"/>
      <c r="N13" s="33"/>
      <c r="O13" s="170" t="s">
        <v>65</v>
      </c>
      <c r="P13" s="170"/>
      <c r="Q13" s="171"/>
      <c r="R13" s="72"/>
      <c r="S13" s="73"/>
      <c r="T13" s="73"/>
      <c r="U13" s="73"/>
      <c r="V13" s="73"/>
      <c r="W13" s="73"/>
      <c r="X13" s="74"/>
      <c r="Y13" s="168">
        <f t="shared" ref="Y13:Y17" si="1">SUM(R13:X13)</f>
        <v>0</v>
      </c>
      <c r="Z13" s="169"/>
      <c r="AC13" s="212"/>
      <c r="AD13" s="212"/>
      <c r="AE13" s="212"/>
      <c r="AF13" s="63"/>
      <c r="AG13" s="63"/>
      <c r="AH13" s="63"/>
      <c r="AI13" s="63"/>
      <c r="AJ13" s="63"/>
      <c r="AK13" s="63"/>
      <c r="AL13" s="63"/>
      <c r="AM13" s="213"/>
      <c r="AN13" s="213"/>
    </row>
    <row r="14" spans="2:40" ht="20" customHeight="1">
      <c r="B14" s="188" t="s">
        <v>118</v>
      </c>
      <c r="C14" s="188"/>
      <c r="D14" s="189"/>
      <c r="E14" s="55"/>
      <c r="F14" s="56"/>
      <c r="G14" s="56"/>
      <c r="H14" s="56"/>
      <c r="I14" s="56"/>
      <c r="J14" s="56"/>
      <c r="K14" s="57"/>
      <c r="L14" s="210">
        <f t="shared" si="0"/>
        <v>0</v>
      </c>
      <c r="M14" s="211"/>
      <c r="N14" s="33"/>
      <c r="O14" s="188" t="s">
        <v>66</v>
      </c>
      <c r="P14" s="188"/>
      <c r="Q14" s="189"/>
      <c r="R14" s="55"/>
      <c r="S14" s="56"/>
      <c r="T14" s="56"/>
      <c r="U14" s="56"/>
      <c r="V14" s="56"/>
      <c r="W14" s="56"/>
      <c r="X14" s="57"/>
      <c r="Y14" s="210">
        <f t="shared" si="1"/>
        <v>0</v>
      </c>
      <c r="Z14" s="211"/>
      <c r="AC14" s="212"/>
      <c r="AD14" s="212"/>
      <c r="AE14" s="212"/>
      <c r="AF14" s="63"/>
      <c r="AG14" s="63"/>
      <c r="AH14" s="63"/>
      <c r="AI14" s="63"/>
      <c r="AJ14" s="63"/>
      <c r="AK14" s="63"/>
      <c r="AL14" s="63"/>
      <c r="AM14" s="213"/>
      <c r="AN14" s="213"/>
    </row>
    <row r="15" spans="2:40" ht="20" customHeight="1">
      <c r="B15" s="170" t="s">
        <v>66</v>
      </c>
      <c r="C15" s="170"/>
      <c r="D15" s="171"/>
      <c r="E15" s="72"/>
      <c r="F15" s="73"/>
      <c r="G15" s="73"/>
      <c r="H15" s="73"/>
      <c r="I15" s="73"/>
      <c r="J15" s="73"/>
      <c r="K15" s="74"/>
      <c r="L15" s="168">
        <f t="shared" si="0"/>
        <v>0</v>
      </c>
      <c r="M15" s="169"/>
      <c r="N15" s="33"/>
      <c r="O15" s="170" t="s">
        <v>67</v>
      </c>
      <c r="P15" s="170"/>
      <c r="Q15" s="171"/>
      <c r="R15" s="72"/>
      <c r="S15" s="73"/>
      <c r="T15" s="73"/>
      <c r="U15" s="73"/>
      <c r="V15" s="73"/>
      <c r="W15" s="73"/>
      <c r="X15" s="74"/>
      <c r="Y15" s="168">
        <f t="shared" si="1"/>
        <v>0</v>
      </c>
      <c r="Z15" s="169"/>
      <c r="AC15" s="212"/>
      <c r="AD15" s="212"/>
      <c r="AE15" s="212"/>
      <c r="AF15" s="63"/>
      <c r="AG15" s="63"/>
      <c r="AH15" s="63"/>
      <c r="AI15" s="63"/>
      <c r="AJ15" s="63"/>
      <c r="AK15" s="63"/>
      <c r="AL15" s="63"/>
      <c r="AM15" s="213"/>
      <c r="AN15" s="213"/>
    </row>
    <row r="16" spans="2:40" ht="20" customHeight="1">
      <c r="B16" s="188" t="s">
        <v>119</v>
      </c>
      <c r="C16" s="188"/>
      <c r="D16" s="189"/>
      <c r="E16" s="55"/>
      <c r="F16" s="56"/>
      <c r="G16" s="56"/>
      <c r="H16" s="56"/>
      <c r="I16" s="56"/>
      <c r="J16" s="56"/>
      <c r="K16" s="57"/>
      <c r="L16" s="210">
        <f t="shared" si="0"/>
        <v>0</v>
      </c>
      <c r="M16" s="211"/>
      <c r="N16" s="33"/>
      <c r="O16" s="188" t="s">
        <v>68</v>
      </c>
      <c r="P16" s="188"/>
      <c r="Q16" s="189"/>
      <c r="R16" s="55"/>
      <c r="S16" s="56"/>
      <c r="T16" s="56"/>
      <c r="U16" s="56"/>
      <c r="V16" s="56"/>
      <c r="W16" s="56"/>
      <c r="X16" s="57"/>
      <c r="Y16" s="210">
        <f t="shared" si="1"/>
        <v>0</v>
      </c>
      <c r="Z16" s="211"/>
      <c r="AC16" s="212"/>
      <c r="AD16" s="212"/>
      <c r="AE16" s="212"/>
      <c r="AF16" s="63"/>
      <c r="AG16" s="63"/>
      <c r="AH16" s="63"/>
      <c r="AI16" s="63"/>
      <c r="AJ16" s="63"/>
      <c r="AK16" s="63"/>
      <c r="AL16" s="63"/>
      <c r="AM16" s="213"/>
      <c r="AN16" s="213"/>
    </row>
    <row r="17" spans="2:40" ht="20" customHeight="1">
      <c r="B17" s="170" t="s">
        <v>64</v>
      </c>
      <c r="C17" s="170"/>
      <c r="D17" s="171"/>
      <c r="E17" s="72"/>
      <c r="F17" s="73"/>
      <c r="G17" s="73"/>
      <c r="H17" s="73"/>
      <c r="I17" s="73"/>
      <c r="J17" s="73"/>
      <c r="K17" s="74"/>
      <c r="L17" s="168">
        <f t="shared" si="0"/>
        <v>0</v>
      </c>
      <c r="M17" s="169"/>
      <c r="N17" s="33"/>
      <c r="O17" s="170" t="s">
        <v>69</v>
      </c>
      <c r="P17" s="170"/>
      <c r="Q17" s="171"/>
      <c r="R17" s="72"/>
      <c r="S17" s="73"/>
      <c r="T17" s="73"/>
      <c r="U17" s="73"/>
      <c r="V17" s="73"/>
      <c r="W17" s="73"/>
      <c r="X17" s="74"/>
      <c r="Y17" s="168">
        <f t="shared" si="1"/>
        <v>0</v>
      </c>
      <c r="Z17" s="169"/>
      <c r="AC17" s="212"/>
      <c r="AD17" s="212"/>
      <c r="AE17" s="212"/>
      <c r="AF17" s="63"/>
      <c r="AG17" s="63"/>
      <c r="AH17" s="63"/>
      <c r="AI17" s="63"/>
      <c r="AJ17" s="63"/>
      <c r="AK17" s="63"/>
      <c r="AL17" s="63"/>
      <c r="AM17" s="213"/>
      <c r="AN17" s="213"/>
    </row>
    <row r="18" spans="2:40" s="12" customFormat="1" ht="20" customHeight="1">
      <c r="B18" s="222" t="s">
        <v>32</v>
      </c>
      <c r="C18" s="223"/>
      <c r="D18" s="224"/>
      <c r="E18" s="225">
        <f>SUM(L10:M17)</f>
        <v>0</v>
      </c>
      <c r="F18" s="226"/>
      <c r="G18" s="79" t="s">
        <v>33</v>
      </c>
      <c r="H18" s="227" t="s">
        <v>34</v>
      </c>
      <c r="I18" s="228"/>
      <c r="J18" s="234"/>
      <c r="K18" s="235">
        <f>B9*E18</f>
        <v>0</v>
      </c>
      <c r="L18" s="231"/>
      <c r="M18" s="37" t="s">
        <v>23</v>
      </c>
      <c r="N18" s="34"/>
      <c r="O18" s="222" t="s">
        <v>32</v>
      </c>
      <c r="P18" s="223"/>
      <c r="Q18" s="224"/>
      <c r="R18" s="225">
        <f>SUM(Y10:Z17)</f>
        <v>0</v>
      </c>
      <c r="S18" s="226"/>
      <c r="T18" s="79" t="s">
        <v>33</v>
      </c>
      <c r="U18" s="227" t="s">
        <v>34</v>
      </c>
      <c r="V18" s="228"/>
      <c r="W18" s="234"/>
      <c r="X18" s="235">
        <f>O9*R18</f>
        <v>0</v>
      </c>
      <c r="Y18" s="231"/>
      <c r="Z18" s="37" t="s">
        <v>23</v>
      </c>
      <c r="AC18" s="208"/>
      <c r="AD18" s="208"/>
      <c r="AE18" s="208"/>
      <c r="AF18" s="209"/>
      <c r="AG18" s="208"/>
      <c r="AH18" s="34"/>
      <c r="AI18" s="208"/>
      <c r="AJ18" s="208"/>
      <c r="AK18" s="208"/>
      <c r="AL18" s="209"/>
      <c r="AM18" s="209"/>
      <c r="AN18" s="34"/>
    </row>
    <row r="19" spans="2:40" ht="6" customHeight="1">
      <c r="B19" s="36"/>
      <c r="C19" s="33"/>
      <c r="D19" s="33"/>
      <c r="E19" s="33"/>
      <c r="F19" s="33"/>
      <c r="G19" s="33"/>
      <c r="H19" s="33"/>
      <c r="I19" s="33"/>
      <c r="J19" s="33"/>
      <c r="K19" s="33"/>
      <c r="L19" s="33"/>
      <c r="M19" s="33"/>
      <c r="N19" s="33"/>
      <c r="O19" s="33"/>
      <c r="P19" s="33"/>
      <c r="Q19" s="33"/>
      <c r="R19" s="33"/>
      <c r="S19" s="33"/>
      <c r="T19" s="33"/>
      <c r="U19" s="33"/>
      <c r="V19" s="33"/>
      <c r="W19" s="33"/>
      <c r="X19" s="33"/>
      <c r="Y19" s="33"/>
      <c r="Z19" s="33"/>
      <c r="AC19" s="33"/>
      <c r="AD19" s="33"/>
      <c r="AE19" s="33"/>
      <c r="AF19" s="33"/>
      <c r="AG19" s="33"/>
      <c r="AH19" s="33"/>
      <c r="AI19" s="33"/>
      <c r="AJ19" s="33"/>
      <c r="AK19" s="33"/>
      <c r="AL19" s="33"/>
      <c r="AM19" s="33"/>
      <c r="AN19" s="33"/>
    </row>
    <row r="20" spans="2:40" ht="18" customHeight="1">
      <c r="B20" s="214" t="s">
        <v>96</v>
      </c>
      <c r="C20" s="215"/>
      <c r="D20" s="215"/>
      <c r="E20" s="215"/>
      <c r="F20" s="215"/>
      <c r="G20" s="215"/>
      <c r="H20" s="215"/>
      <c r="I20" s="215"/>
      <c r="J20" s="215"/>
      <c r="K20" s="215"/>
      <c r="L20" s="215"/>
      <c r="M20" s="216"/>
      <c r="N20" s="33"/>
      <c r="O20" s="220"/>
      <c r="P20" s="221"/>
      <c r="Q20" s="221"/>
      <c r="R20" s="221"/>
      <c r="S20" s="221"/>
      <c r="T20" s="221"/>
      <c r="U20" s="221"/>
      <c r="V20" s="221"/>
      <c r="W20" s="221"/>
      <c r="X20" s="221"/>
      <c r="Y20" s="221"/>
      <c r="Z20" s="221"/>
      <c r="AC20" s="220"/>
      <c r="AD20" s="221"/>
      <c r="AE20" s="221"/>
      <c r="AF20" s="221"/>
      <c r="AG20" s="221"/>
      <c r="AH20" s="221"/>
      <c r="AI20" s="221"/>
      <c r="AJ20" s="221"/>
      <c r="AK20" s="221"/>
      <c r="AL20" s="221"/>
      <c r="AM20" s="221"/>
      <c r="AN20" s="221"/>
    </row>
    <row r="21" spans="2:40">
      <c r="B21" s="217"/>
      <c r="C21" s="218"/>
      <c r="D21" s="218"/>
      <c r="E21" s="218"/>
      <c r="F21" s="218"/>
      <c r="G21" s="218"/>
      <c r="H21" s="218"/>
      <c r="I21" s="218"/>
      <c r="J21" s="218"/>
      <c r="K21" s="218"/>
      <c r="L21" s="218"/>
      <c r="M21" s="219"/>
      <c r="N21" s="33"/>
      <c r="O21" s="221"/>
      <c r="P21" s="221"/>
      <c r="Q21" s="221"/>
      <c r="R21" s="221"/>
      <c r="S21" s="221"/>
      <c r="T21" s="221"/>
      <c r="U21" s="221"/>
      <c r="V21" s="221"/>
      <c r="W21" s="221"/>
      <c r="X21" s="221"/>
      <c r="Y21" s="221"/>
      <c r="Z21" s="221"/>
      <c r="AC21" s="221"/>
      <c r="AD21" s="221"/>
      <c r="AE21" s="221"/>
      <c r="AF21" s="221"/>
      <c r="AG21" s="221"/>
      <c r="AH21" s="221"/>
      <c r="AI21" s="221"/>
      <c r="AJ21" s="221"/>
      <c r="AK21" s="221"/>
      <c r="AL21" s="221"/>
      <c r="AM21" s="221"/>
      <c r="AN21" s="221"/>
    </row>
    <row r="22" spans="2:40" ht="20" customHeight="1">
      <c r="B22" s="71">
        <v>3000</v>
      </c>
      <c r="C22" s="66"/>
      <c r="D22" s="75"/>
      <c r="E22" s="68" t="s">
        <v>24</v>
      </c>
      <c r="F22" s="69" t="s">
        <v>25</v>
      </c>
      <c r="G22" s="69" t="s">
        <v>26</v>
      </c>
      <c r="H22" s="69" t="s">
        <v>27</v>
      </c>
      <c r="I22" s="69" t="s">
        <v>28</v>
      </c>
      <c r="J22" s="76" t="s">
        <v>29</v>
      </c>
      <c r="K22" s="77" t="s">
        <v>30</v>
      </c>
      <c r="L22" s="232" t="s">
        <v>31</v>
      </c>
      <c r="M22" s="233"/>
      <c r="N22" s="33"/>
      <c r="O22" s="62"/>
      <c r="P22" s="33"/>
      <c r="Q22" s="33"/>
      <c r="R22" s="7"/>
      <c r="S22" s="7"/>
      <c r="T22" s="7"/>
      <c r="U22" s="7"/>
      <c r="V22" s="7"/>
      <c r="W22" s="7"/>
      <c r="X22" s="7"/>
      <c r="Y22" s="221"/>
      <c r="Z22" s="221"/>
      <c r="AC22" s="62"/>
      <c r="AD22" s="33"/>
      <c r="AE22" s="33"/>
      <c r="AF22" s="7"/>
      <c r="AG22" s="7"/>
      <c r="AH22" s="7"/>
      <c r="AI22" s="7"/>
      <c r="AJ22" s="7"/>
      <c r="AK22" s="7"/>
      <c r="AL22" s="7"/>
      <c r="AM22" s="221"/>
      <c r="AN22" s="221"/>
    </row>
    <row r="23" spans="2:40" ht="20" customHeight="1">
      <c r="B23" s="188" t="s">
        <v>59</v>
      </c>
      <c r="C23" s="188"/>
      <c r="D23" s="189"/>
      <c r="E23" s="55"/>
      <c r="F23" s="56"/>
      <c r="G23" s="56"/>
      <c r="H23" s="56"/>
      <c r="I23" s="58"/>
      <c r="J23" s="56"/>
      <c r="K23" s="56"/>
      <c r="L23" s="210">
        <f>SUM(E23:K23)</f>
        <v>0</v>
      </c>
      <c r="M23" s="211"/>
      <c r="N23" s="33"/>
      <c r="O23" s="212"/>
      <c r="P23" s="212"/>
      <c r="Q23" s="212"/>
      <c r="R23" s="63"/>
      <c r="S23" s="63"/>
      <c r="T23" s="63"/>
      <c r="U23" s="63"/>
      <c r="V23" s="63"/>
      <c r="W23" s="49"/>
      <c r="X23" s="49"/>
      <c r="Y23" s="213"/>
      <c r="Z23" s="213"/>
      <c r="AC23" s="212"/>
      <c r="AD23" s="212"/>
      <c r="AE23" s="212"/>
      <c r="AF23" s="63"/>
      <c r="AG23" s="63"/>
      <c r="AH23" s="63"/>
      <c r="AI23" s="63"/>
      <c r="AJ23" s="63"/>
      <c r="AK23" s="49"/>
      <c r="AL23" s="49"/>
      <c r="AM23" s="213"/>
      <c r="AN23" s="213"/>
    </row>
    <row r="24" spans="2:40" ht="20" customHeight="1">
      <c r="B24" s="170" t="s">
        <v>60</v>
      </c>
      <c r="C24" s="170"/>
      <c r="D24" s="171"/>
      <c r="E24" s="72"/>
      <c r="F24" s="73"/>
      <c r="G24" s="73"/>
      <c r="H24" s="73"/>
      <c r="I24" s="78"/>
      <c r="J24" s="73"/>
      <c r="K24" s="73"/>
      <c r="L24" s="168">
        <f t="shared" ref="L24:L25" si="2">SUM(E24:K24)</f>
        <v>0</v>
      </c>
      <c r="M24" s="169"/>
      <c r="N24" s="33"/>
      <c r="O24" s="212"/>
      <c r="P24" s="212"/>
      <c r="Q24" s="212"/>
      <c r="R24" s="63"/>
      <c r="S24" s="63"/>
      <c r="T24" s="63"/>
      <c r="U24" s="63"/>
      <c r="V24" s="63"/>
      <c r="W24" s="49"/>
      <c r="X24" s="49"/>
      <c r="Y24" s="213"/>
      <c r="Z24" s="213"/>
      <c r="AC24" s="212"/>
      <c r="AD24" s="212"/>
      <c r="AE24" s="212"/>
      <c r="AF24" s="63"/>
      <c r="AG24" s="63"/>
      <c r="AH24" s="63"/>
      <c r="AI24" s="63"/>
      <c r="AJ24" s="63"/>
      <c r="AK24" s="49"/>
      <c r="AL24" s="49"/>
      <c r="AM24" s="213"/>
      <c r="AN24" s="213"/>
    </row>
    <row r="25" spans="2:40" ht="20" customHeight="1">
      <c r="B25" s="188" t="s">
        <v>61</v>
      </c>
      <c r="C25" s="188"/>
      <c r="D25" s="189"/>
      <c r="E25" s="59"/>
      <c r="F25" s="56"/>
      <c r="G25" s="56"/>
      <c r="H25" s="56"/>
      <c r="I25" s="58"/>
      <c r="J25" s="56"/>
      <c r="K25" s="56"/>
      <c r="L25" s="210">
        <f t="shared" si="2"/>
        <v>0</v>
      </c>
      <c r="M25" s="211"/>
      <c r="N25" s="33"/>
      <c r="O25" s="212"/>
      <c r="P25" s="212"/>
      <c r="Q25" s="212"/>
      <c r="R25" s="63"/>
      <c r="S25" s="63"/>
      <c r="T25" s="63"/>
      <c r="U25" s="63"/>
      <c r="V25" s="63"/>
      <c r="W25" s="49"/>
      <c r="X25" s="49"/>
      <c r="Y25" s="213"/>
      <c r="Z25" s="213"/>
      <c r="AC25" s="212"/>
      <c r="AD25" s="212"/>
      <c r="AE25" s="212"/>
      <c r="AF25" s="63"/>
      <c r="AG25" s="63"/>
      <c r="AH25" s="63"/>
      <c r="AI25" s="63"/>
      <c r="AJ25" s="63"/>
      <c r="AK25" s="49"/>
      <c r="AL25" s="49"/>
      <c r="AM25" s="213"/>
      <c r="AN25" s="213"/>
    </row>
    <row r="26" spans="2:40" s="12" customFormat="1" ht="20" customHeight="1">
      <c r="B26" s="222" t="s">
        <v>32</v>
      </c>
      <c r="C26" s="223"/>
      <c r="D26" s="224"/>
      <c r="E26" s="225">
        <f>SUM(L23:M25)</f>
        <v>0</v>
      </c>
      <c r="F26" s="226"/>
      <c r="G26" s="79" t="s">
        <v>33</v>
      </c>
      <c r="H26" s="227" t="s">
        <v>34</v>
      </c>
      <c r="I26" s="228"/>
      <c r="J26" s="229"/>
      <c r="K26" s="230">
        <f>B22*E26</f>
        <v>0</v>
      </c>
      <c r="L26" s="231"/>
      <c r="M26" s="37" t="s">
        <v>23</v>
      </c>
      <c r="N26" s="34"/>
      <c r="O26" s="208"/>
      <c r="P26" s="208"/>
      <c r="Q26" s="208"/>
      <c r="R26" s="209"/>
      <c r="S26" s="208"/>
      <c r="T26" s="34"/>
      <c r="U26" s="208"/>
      <c r="V26" s="208"/>
      <c r="W26" s="208"/>
      <c r="X26" s="209"/>
      <c r="Y26" s="209"/>
      <c r="Z26" s="34"/>
      <c r="AC26" s="208"/>
      <c r="AD26" s="208"/>
      <c r="AE26" s="208"/>
      <c r="AF26" s="209"/>
      <c r="AG26" s="208"/>
      <c r="AH26" s="34"/>
      <c r="AI26" s="208"/>
      <c r="AJ26" s="208"/>
      <c r="AK26" s="208"/>
      <c r="AL26" s="209"/>
      <c r="AM26" s="209"/>
      <c r="AN26" s="34"/>
    </row>
    <row r="27" spans="2:40" ht="5.25" customHeight="1">
      <c r="B27" s="7"/>
      <c r="C27" s="7"/>
      <c r="D27" s="7"/>
      <c r="E27" s="8"/>
      <c r="F27" s="7"/>
      <c r="G27" s="33"/>
      <c r="H27" s="7"/>
      <c r="I27" s="7"/>
      <c r="J27" s="7"/>
      <c r="K27" s="7"/>
      <c r="L27" s="7"/>
      <c r="M27" s="33"/>
      <c r="N27" s="33"/>
      <c r="O27" s="7"/>
      <c r="P27" s="7"/>
      <c r="Q27" s="7"/>
      <c r="R27" s="8"/>
      <c r="S27" s="7"/>
      <c r="T27" s="33"/>
      <c r="U27" s="7"/>
      <c r="V27" s="7"/>
      <c r="W27" s="7"/>
      <c r="X27" s="7"/>
      <c r="Y27" s="7"/>
      <c r="Z27" s="33"/>
    </row>
    <row r="28" spans="2:40" s="12" customFormat="1" ht="3" customHeight="1" thickBot="1">
      <c r="B28" s="46"/>
      <c r="C28" s="46"/>
      <c r="D28" s="46"/>
      <c r="E28" s="47"/>
      <c r="F28" s="46"/>
      <c r="G28" s="34"/>
      <c r="H28" s="46"/>
      <c r="I28" s="46"/>
      <c r="J28" s="46"/>
      <c r="K28" s="47"/>
      <c r="L28" s="47"/>
      <c r="M28" s="34"/>
      <c r="N28" s="34"/>
      <c r="O28" s="46"/>
      <c r="P28" s="46"/>
      <c r="Q28" s="46"/>
      <c r="R28" s="47"/>
      <c r="S28" s="46"/>
      <c r="T28" s="34"/>
      <c r="U28" s="46"/>
      <c r="V28" s="46"/>
      <c r="W28" s="46"/>
      <c r="X28" s="47"/>
      <c r="Y28" s="47"/>
      <c r="Z28" s="34"/>
      <c r="AC28" s="46"/>
      <c r="AD28" s="46"/>
      <c r="AE28" s="46"/>
      <c r="AF28" s="47"/>
      <c r="AG28" s="46"/>
      <c r="AH28" s="34"/>
      <c r="AI28" s="46"/>
      <c r="AJ28" s="46"/>
      <c r="AK28" s="46"/>
      <c r="AL28" s="47"/>
      <c r="AM28" s="47"/>
      <c r="AN28" s="34"/>
    </row>
    <row r="29" spans="2:40" ht="18" customHeight="1" thickTop="1">
      <c r="B29" s="153" t="s">
        <v>108</v>
      </c>
      <c r="C29" s="154"/>
      <c r="D29" s="154"/>
      <c r="E29" s="154"/>
      <c r="F29" s="154"/>
      <c r="G29" s="154"/>
      <c r="H29" s="154"/>
      <c r="I29" s="154"/>
      <c r="J29" s="154"/>
      <c r="K29" s="154"/>
      <c r="L29" s="154"/>
      <c r="M29" s="155"/>
      <c r="N29" s="159">
        <f>E26+E18+R18</f>
        <v>0</v>
      </c>
      <c r="O29" s="160"/>
      <c r="P29" s="160"/>
      <c r="Q29" s="160"/>
      <c r="R29" s="160"/>
      <c r="S29" s="160"/>
      <c r="T29" s="160"/>
      <c r="U29" s="160"/>
      <c r="V29" s="160"/>
      <c r="W29" s="160"/>
      <c r="X29" s="160"/>
      <c r="Y29" s="190" t="s">
        <v>33</v>
      </c>
      <c r="Z29" s="191"/>
    </row>
    <row r="30" spans="2:40" ht="12.75" customHeight="1">
      <c r="B30" s="156"/>
      <c r="C30" s="157"/>
      <c r="D30" s="157"/>
      <c r="E30" s="157"/>
      <c r="F30" s="157"/>
      <c r="G30" s="157"/>
      <c r="H30" s="157"/>
      <c r="I30" s="157"/>
      <c r="J30" s="157"/>
      <c r="K30" s="157"/>
      <c r="L30" s="157"/>
      <c r="M30" s="158"/>
      <c r="N30" s="161"/>
      <c r="O30" s="162"/>
      <c r="P30" s="162"/>
      <c r="Q30" s="162"/>
      <c r="R30" s="162"/>
      <c r="S30" s="162"/>
      <c r="T30" s="162"/>
      <c r="U30" s="162"/>
      <c r="V30" s="162"/>
      <c r="W30" s="162"/>
      <c r="X30" s="162"/>
      <c r="Y30" s="192"/>
      <c r="Z30" s="193"/>
    </row>
    <row r="31" spans="2:40" ht="18" customHeight="1">
      <c r="B31" s="198" t="s">
        <v>109</v>
      </c>
      <c r="C31" s="199"/>
      <c r="D31" s="199"/>
      <c r="E31" s="199"/>
      <c r="F31" s="199"/>
      <c r="G31" s="199"/>
      <c r="H31" s="199"/>
      <c r="I31" s="199"/>
      <c r="J31" s="199"/>
      <c r="K31" s="199"/>
      <c r="L31" s="199"/>
      <c r="M31" s="200"/>
      <c r="N31" s="204">
        <f>K26+X18+K18</f>
        <v>0</v>
      </c>
      <c r="O31" s="205"/>
      <c r="P31" s="205"/>
      <c r="Q31" s="205"/>
      <c r="R31" s="205"/>
      <c r="S31" s="205"/>
      <c r="T31" s="205"/>
      <c r="U31" s="205"/>
      <c r="V31" s="205"/>
      <c r="W31" s="205"/>
      <c r="X31" s="205"/>
      <c r="Y31" s="194" t="s">
        <v>23</v>
      </c>
      <c r="Z31" s="195"/>
    </row>
    <row r="32" spans="2:40" ht="15.75" customHeight="1" thickBot="1">
      <c r="B32" s="201"/>
      <c r="C32" s="202"/>
      <c r="D32" s="202"/>
      <c r="E32" s="202"/>
      <c r="F32" s="202"/>
      <c r="G32" s="202"/>
      <c r="H32" s="202"/>
      <c r="I32" s="202"/>
      <c r="J32" s="202"/>
      <c r="K32" s="202"/>
      <c r="L32" s="202"/>
      <c r="M32" s="203"/>
      <c r="N32" s="206"/>
      <c r="O32" s="207"/>
      <c r="P32" s="207"/>
      <c r="Q32" s="207"/>
      <c r="R32" s="207"/>
      <c r="S32" s="207"/>
      <c r="T32" s="207"/>
      <c r="U32" s="207"/>
      <c r="V32" s="207"/>
      <c r="W32" s="207"/>
      <c r="X32" s="207"/>
      <c r="Y32" s="196"/>
      <c r="Z32" s="197"/>
    </row>
    <row r="33" spans="2:27" ht="19" thickTop="1">
      <c r="AA33" s="35"/>
    </row>
    <row r="34" spans="2:27">
      <c r="T34" s="163" t="s">
        <v>48</v>
      </c>
      <c r="U34" s="163"/>
      <c r="V34" s="163"/>
      <c r="W34" s="163"/>
      <c r="X34" s="163"/>
      <c r="Y34" s="163"/>
      <c r="Z34" s="163"/>
    </row>
    <row r="35" spans="2:27">
      <c r="B35" s="42"/>
    </row>
  </sheetData>
  <sheetProtection algorithmName="SHA-512" hashValue="2nXZt0wCDsBS+ZueHSo8ab6eo6oWyWeglBd7IIglf8UrNodJNVHUqtE5XUdbtT97tiMmH6wH1zWv04e7OuZaSw==" saltValue="5XMB7C+jaI+kV5Qcc/MYGg==" spinCount="100000" sheet="1" objects="1" scenarios="1"/>
  <mergeCells count="115">
    <mergeCell ref="AC11:AE11"/>
    <mergeCell ref="AM11:AN11"/>
    <mergeCell ref="B10:D10"/>
    <mergeCell ref="L10:M10"/>
    <mergeCell ref="O10:Q10"/>
    <mergeCell ref="Y10:Z10"/>
    <mergeCell ref="AC10:AE10"/>
    <mergeCell ref="AM10:AN10"/>
    <mergeCell ref="B7:M8"/>
    <mergeCell ref="O7:Z8"/>
    <mergeCell ref="AC7:AN8"/>
    <mergeCell ref="L9:M9"/>
    <mergeCell ref="Y9:Z9"/>
    <mergeCell ref="AM9:AN9"/>
    <mergeCell ref="AC13:AE13"/>
    <mergeCell ref="AM13:AN13"/>
    <mergeCell ref="B14:D14"/>
    <mergeCell ref="L14:M14"/>
    <mergeCell ref="AC14:AE14"/>
    <mergeCell ref="AM14:AN14"/>
    <mergeCell ref="B15:D15"/>
    <mergeCell ref="B12:D12"/>
    <mergeCell ref="L12:M12"/>
    <mergeCell ref="O12:Q12"/>
    <mergeCell ref="Y12:Z12"/>
    <mergeCell ref="AC12:AE12"/>
    <mergeCell ref="AM12:AN12"/>
    <mergeCell ref="Y13:Z13"/>
    <mergeCell ref="Y14:Z14"/>
    <mergeCell ref="AC17:AE17"/>
    <mergeCell ref="AM17:AN17"/>
    <mergeCell ref="B18:D18"/>
    <mergeCell ref="E18:F18"/>
    <mergeCell ref="H18:J18"/>
    <mergeCell ref="K18:L18"/>
    <mergeCell ref="O18:Q18"/>
    <mergeCell ref="R18:S18"/>
    <mergeCell ref="L15:M15"/>
    <mergeCell ref="AC15:AE15"/>
    <mergeCell ref="AM15:AN15"/>
    <mergeCell ref="B16:D16"/>
    <mergeCell ref="L16:M16"/>
    <mergeCell ref="AC16:AE16"/>
    <mergeCell ref="AM16:AN16"/>
    <mergeCell ref="Y15:Z15"/>
    <mergeCell ref="Y16:Z16"/>
    <mergeCell ref="Y17:Z17"/>
    <mergeCell ref="AC20:AN21"/>
    <mergeCell ref="L22:M22"/>
    <mergeCell ref="Y22:Z22"/>
    <mergeCell ref="AM22:AN22"/>
    <mergeCell ref="U18:W18"/>
    <mergeCell ref="X18:Y18"/>
    <mergeCell ref="AC18:AE18"/>
    <mergeCell ref="AF18:AG18"/>
    <mergeCell ref="AI18:AK18"/>
    <mergeCell ref="AL18:AM18"/>
    <mergeCell ref="AC25:AE25"/>
    <mergeCell ref="AM25:AN25"/>
    <mergeCell ref="B24:D24"/>
    <mergeCell ref="L24:M24"/>
    <mergeCell ref="O24:Q24"/>
    <mergeCell ref="Y24:Z24"/>
    <mergeCell ref="AC24:AE24"/>
    <mergeCell ref="AM24:AN24"/>
    <mergeCell ref="B23:D23"/>
    <mergeCell ref="L23:M23"/>
    <mergeCell ref="O23:Q23"/>
    <mergeCell ref="Y23:Z23"/>
    <mergeCell ref="AC23:AE23"/>
    <mergeCell ref="AM23:AN23"/>
    <mergeCell ref="AC26:AE26"/>
    <mergeCell ref="AF26:AG26"/>
    <mergeCell ref="AI26:AK26"/>
    <mergeCell ref="AL26:AM26"/>
    <mergeCell ref="B26:D26"/>
    <mergeCell ref="E26:F26"/>
    <mergeCell ref="H26:J26"/>
    <mergeCell ref="K26:L26"/>
    <mergeCell ref="O26:Q26"/>
    <mergeCell ref="R26:S26"/>
    <mergeCell ref="B1:H2"/>
    <mergeCell ref="I1:Z2"/>
    <mergeCell ref="O13:Q13"/>
    <mergeCell ref="O14:Q14"/>
    <mergeCell ref="O15:Q15"/>
    <mergeCell ref="O16:Q16"/>
    <mergeCell ref="O17:Q17"/>
    <mergeCell ref="Y29:Z30"/>
    <mergeCell ref="Y31:Z32"/>
    <mergeCell ref="B31:M32"/>
    <mergeCell ref="N31:X32"/>
    <mergeCell ref="U26:W26"/>
    <mergeCell ref="X26:Y26"/>
    <mergeCell ref="B25:D25"/>
    <mergeCell ref="L25:M25"/>
    <mergeCell ref="O25:Q25"/>
    <mergeCell ref="Y25:Z25"/>
    <mergeCell ref="B20:M21"/>
    <mergeCell ref="O20:Z21"/>
    <mergeCell ref="B17:D17"/>
    <mergeCell ref="L17:M17"/>
    <mergeCell ref="B13:D13"/>
    <mergeCell ref="L13:M13"/>
    <mergeCell ref="B11:D11"/>
    <mergeCell ref="B29:M30"/>
    <mergeCell ref="N29:X30"/>
    <mergeCell ref="T34:Z34"/>
    <mergeCell ref="B4:E5"/>
    <mergeCell ref="L11:M11"/>
    <mergeCell ref="O11:Q11"/>
    <mergeCell ref="Y11:Z11"/>
    <mergeCell ref="O4:Q5"/>
    <mergeCell ref="R4:Z5"/>
    <mergeCell ref="F4:M5"/>
  </mergeCells>
  <phoneticPr fontId="1"/>
  <hyperlinks>
    <hyperlink ref="T34:Z34" location="注文書トップ!A1" display="注文書トップへ戻る" xr:uid="{4704E241-7D74-0B45-982B-31C7436BE806}"/>
  </hyperlinks>
  <pageMargins left="0.7" right="0.7" top="0.75" bottom="0.75" header="0.3" footer="0.3"/>
  <pageSetup paperSize="9" scale="85"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EBA70-541F-4AD8-B8E0-FC99071C1FC6}">
  <sheetPr>
    <tabColor theme="4"/>
  </sheetPr>
  <dimension ref="B1:AB35"/>
  <sheetViews>
    <sheetView showGridLines="0" zoomScaleNormal="100" zoomScalePageLayoutView="40" workbookViewId="0">
      <selection activeCell="B1" sqref="B1:J2"/>
    </sheetView>
  </sheetViews>
  <sheetFormatPr baseColWidth="10" defaultColWidth="9" defaultRowHeight="18"/>
  <cols>
    <col min="1" max="1" width="0.5" customWidth="1"/>
    <col min="2" max="3" width="3.1640625" customWidth="1"/>
    <col min="4" max="4" width="5.83203125" customWidth="1"/>
    <col min="5" max="11" width="3.5" customWidth="1"/>
    <col min="12" max="12" width="4.83203125" customWidth="1"/>
    <col min="13" max="13" width="2.83203125" customWidth="1"/>
    <col min="14" max="14" width="1.1640625" customWidth="1"/>
    <col min="15" max="16" width="3.1640625" customWidth="1"/>
    <col min="17" max="17" width="5.83203125" customWidth="1"/>
    <col min="18" max="24" width="3.5" customWidth="1"/>
    <col min="25" max="25" width="4.83203125" customWidth="1"/>
    <col min="26" max="26" width="2.83203125" customWidth="1"/>
    <col min="27" max="28" width="0.5" customWidth="1"/>
    <col min="29" max="29" width="3.6640625" customWidth="1"/>
  </cols>
  <sheetData>
    <row r="1" spans="2:28" ht="18.75" customHeight="1">
      <c r="B1" s="241" t="s">
        <v>111</v>
      </c>
      <c r="C1" s="241"/>
      <c r="D1" s="241"/>
      <c r="E1" s="241"/>
      <c r="F1" s="241"/>
      <c r="G1" s="241"/>
      <c r="H1" s="241"/>
      <c r="I1" s="241"/>
      <c r="J1" s="241"/>
      <c r="K1" s="187" t="s">
        <v>56</v>
      </c>
      <c r="L1" s="187"/>
      <c r="M1" s="187"/>
      <c r="N1" s="187"/>
      <c r="O1" s="187"/>
      <c r="P1" s="187"/>
      <c r="Q1" s="187"/>
      <c r="R1" s="187"/>
      <c r="S1" s="187"/>
      <c r="T1" s="187"/>
      <c r="U1" s="187"/>
      <c r="V1" s="187"/>
      <c r="W1" s="187"/>
      <c r="X1" s="187"/>
      <c r="Y1" s="187"/>
      <c r="Z1" s="187"/>
      <c r="AA1" s="41"/>
      <c r="AB1" s="41"/>
    </row>
    <row r="2" spans="2:28" ht="18.75" customHeight="1">
      <c r="B2" s="241"/>
      <c r="C2" s="241"/>
      <c r="D2" s="241"/>
      <c r="E2" s="241"/>
      <c r="F2" s="241"/>
      <c r="G2" s="241"/>
      <c r="H2" s="241"/>
      <c r="I2" s="241"/>
      <c r="J2" s="241"/>
      <c r="K2" s="187"/>
      <c r="L2" s="187"/>
      <c r="M2" s="187"/>
      <c r="N2" s="187"/>
      <c r="O2" s="187"/>
      <c r="P2" s="187"/>
      <c r="Q2" s="187"/>
      <c r="R2" s="187"/>
      <c r="S2" s="187"/>
      <c r="T2" s="187"/>
      <c r="U2" s="187"/>
      <c r="V2" s="187"/>
      <c r="W2" s="187"/>
      <c r="X2" s="187"/>
      <c r="Y2" s="187"/>
      <c r="Z2" s="187"/>
      <c r="AA2" s="41"/>
      <c r="AB2" s="41"/>
    </row>
    <row r="3" spans="2:28" ht="3" customHeight="1" thickBot="1">
      <c r="D3" s="6"/>
      <c r="E3" s="11"/>
      <c r="F3" s="11"/>
      <c r="G3" s="11"/>
      <c r="H3" s="11"/>
      <c r="I3" s="11"/>
      <c r="J3" s="41"/>
      <c r="K3" s="41"/>
      <c r="L3" s="41"/>
      <c r="M3" s="41"/>
      <c r="N3" s="41"/>
      <c r="O3" s="41"/>
      <c r="P3" s="41"/>
      <c r="Q3" s="41"/>
      <c r="R3" s="41"/>
      <c r="S3" s="41"/>
      <c r="T3" s="41"/>
      <c r="U3" s="41"/>
      <c r="V3" s="41"/>
      <c r="W3" s="41"/>
      <c r="X3" s="41"/>
      <c r="Y3" s="41"/>
      <c r="Z3" s="41"/>
      <c r="AA3" s="41"/>
      <c r="AB3" s="41"/>
    </row>
    <row r="4" spans="2:28" ht="17" customHeight="1">
      <c r="B4" s="242" t="s">
        <v>38</v>
      </c>
      <c r="C4" s="243"/>
      <c r="D4" s="243"/>
      <c r="E4" s="243"/>
      <c r="F4" s="243"/>
      <c r="G4" s="244"/>
      <c r="H4" s="180"/>
      <c r="I4" s="181"/>
      <c r="J4" s="181"/>
      <c r="K4" s="181"/>
      <c r="L4" s="181"/>
      <c r="M4" s="182"/>
      <c r="N4" s="64"/>
      <c r="O4" s="242" t="s">
        <v>1</v>
      </c>
      <c r="P4" s="243"/>
      <c r="Q4" s="244"/>
      <c r="R4" s="174"/>
      <c r="S4" s="175"/>
      <c r="T4" s="175"/>
      <c r="U4" s="175"/>
      <c r="V4" s="175"/>
      <c r="W4" s="175"/>
      <c r="X4" s="175"/>
      <c r="Y4" s="175"/>
      <c r="Z4" s="176"/>
    </row>
    <row r="5" spans="2:28" ht="18.75" customHeight="1" thickBot="1">
      <c r="B5" s="245"/>
      <c r="C5" s="246"/>
      <c r="D5" s="246"/>
      <c r="E5" s="246"/>
      <c r="F5" s="246"/>
      <c r="G5" s="247"/>
      <c r="H5" s="183"/>
      <c r="I5" s="184"/>
      <c r="J5" s="184"/>
      <c r="K5" s="184"/>
      <c r="L5" s="184"/>
      <c r="M5" s="185"/>
      <c r="N5" s="64"/>
      <c r="O5" s="245"/>
      <c r="P5" s="246"/>
      <c r="Q5" s="247"/>
      <c r="R5" s="177"/>
      <c r="S5" s="178"/>
      <c r="T5" s="178"/>
      <c r="U5" s="178"/>
      <c r="V5" s="178"/>
      <c r="W5" s="178"/>
      <c r="X5" s="178"/>
      <c r="Y5" s="178"/>
      <c r="Z5" s="179"/>
    </row>
    <row r="6" spans="2:28" ht="3.75" customHeight="1"/>
    <row r="7" spans="2:28" ht="18" customHeight="1">
      <c r="B7" s="214" t="s">
        <v>105</v>
      </c>
      <c r="C7" s="236"/>
      <c r="D7" s="236"/>
      <c r="E7" s="236"/>
      <c r="F7" s="236"/>
      <c r="G7" s="236"/>
      <c r="H7" s="236"/>
      <c r="I7" s="236"/>
      <c r="J7" s="236"/>
      <c r="K7" s="236"/>
      <c r="L7" s="236"/>
      <c r="M7" s="237"/>
      <c r="N7" s="33"/>
      <c r="O7" s="214" t="s">
        <v>104</v>
      </c>
      <c r="P7" s="236"/>
      <c r="Q7" s="236"/>
      <c r="R7" s="236"/>
      <c r="S7" s="236"/>
      <c r="T7" s="236"/>
      <c r="U7" s="236"/>
      <c r="V7" s="236"/>
      <c r="W7" s="236"/>
      <c r="X7" s="236"/>
      <c r="Y7" s="236"/>
      <c r="Z7" s="237"/>
    </row>
    <row r="8" spans="2:28">
      <c r="B8" s="238"/>
      <c r="C8" s="239"/>
      <c r="D8" s="239"/>
      <c r="E8" s="239"/>
      <c r="F8" s="239"/>
      <c r="G8" s="239"/>
      <c r="H8" s="239"/>
      <c r="I8" s="239"/>
      <c r="J8" s="239"/>
      <c r="K8" s="239"/>
      <c r="L8" s="239"/>
      <c r="M8" s="240"/>
      <c r="N8" s="33"/>
      <c r="O8" s="238"/>
      <c r="P8" s="239"/>
      <c r="Q8" s="239"/>
      <c r="R8" s="239"/>
      <c r="S8" s="239"/>
      <c r="T8" s="239"/>
      <c r="U8" s="239"/>
      <c r="V8" s="239"/>
      <c r="W8" s="239"/>
      <c r="X8" s="239"/>
      <c r="Y8" s="239"/>
      <c r="Z8" s="240"/>
    </row>
    <row r="9" spans="2:28">
      <c r="B9" s="71">
        <v>4500</v>
      </c>
      <c r="C9" s="66"/>
      <c r="D9" s="75"/>
      <c r="E9" s="68" t="s">
        <v>24</v>
      </c>
      <c r="F9" s="69" t="s">
        <v>25</v>
      </c>
      <c r="G9" s="69" t="s">
        <v>26</v>
      </c>
      <c r="H9" s="69" t="s">
        <v>75</v>
      </c>
      <c r="I9" s="69" t="s">
        <v>76</v>
      </c>
      <c r="J9" s="80"/>
      <c r="K9" s="81"/>
      <c r="L9" s="232" t="s">
        <v>31</v>
      </c>
      <c r="M9" s="233"/>
      <c r="N9" s="33"/>
      <c r="O9" s="71">
        <v>4000</v>
      </c>
      <c r="P9" s="66"/>
      <c r="Q9" s="75"/>
      <c r="R9" s="68" t="s">
        <v>24</v>
      </c>
      <c r="S9" s="69" t="s">
        <v>25</v>
      </c>
      <c r="T9" s="69" t="s">
        <v>26</v>
      </c>
      <c r="U9" s="69" t="s">
        <v>75</v>
      </c>
      <c r="V9" s="69" t="s">
        <v>76</v>
      </c>
      <c r="W9" s="80"/>
      <c r="X9" s="81"/>
      <c r="Y9" s="232" t="s">
        <v>31</v>
      </c>
      <c r="Z9" s="233"/>
    </row>
    <row r="10" spans="2:28">
      <c r="B10" s="188" t="s">
        <v>59</v>
      </c>
      <c r="C10" s="188"/>
      <c r="D10" s="189"/>
      <c r="E10" s="55"/>
      <c r="F10" s="56"/>
      <c r="G10" s="56"/>
      <c r="H10" s="56"/>
      <c r="I10" s="56"/>
      <c r="J10" s="52"/>
      <c r="K10" s="53"/>
      <c r="L10" s="210">
        <f>SUM(E10:I10)</f>
        <v>0</v>
      </c>
      <c r="M10" s="211"/>
      <c r="N10" s="33"/>
      <c r="O10" s="188" t="s">
        <v>59</v>
      </c>
      <c r="P10" s="188"/>
      <c r="Q10" s="189"/>
      <c r="R10" s="55"/>
      <c r="S10" s="56"/>
      <c r="T10" s="56"/>
      <c r="U10" s="56"/>
      <c r="V10" s="56"/>
      <c r="W10" s="52"/>
      <c r="X10" s="53"/>
      <c r="Y10" s="210">
        <f>SUM(R10:V10)</f>
        <v>0</v>
      </c>
      <c r="Z10" s="211"/>
    </row>
    <row r="11" spans="2:28">
      <c r="B11" s="170" t="s">
        <v>60</v>
      </c>
      <c r="C11" s="170"/>
      <c r="D11" s="171"/>
      <c r="E11" s="72"/>
      <c r="F11" s="73"/>
      <c r="G11" s="73"/>
      <c r="H11" s="73"/>
      <c r="I11" s="73"/>
      <c r="J11" s="82"/>
      <c r="K11" s="83"/>
      <c r="L11" s="168">
        <f t="shared" ref="L11:L17" si="0">SUM(E11:I11)</f>
        <v>0</v>
      </c>
      <c r="M11" s="169"/>
      <c r="N11" s="33"/>
      <c r="O11" s="170" t="s">
        <v>60</v>
      </c>
      <c r="P11" s="170"/>
      <c r="Q11" s="171"/>
      <c r="R11" s="72"/>
      <c r="S11" s="73"/>
      <c r="T11" s="73"/>
      <c r="U11" s="73"/>
      <c r="V11" s="73"/>
      <c r="W11" s="82"/>
      <c r="X11" s="83"/>
      <c r="Y11" s="168">
        <f t="shared" ref="Y11:Y17" si="1">SUM(R11:V11)</f>
        <v>0</v>
      </c>
      <c r="Z11" s="169"/>
    </row>
    <row r="12" spans="2:28">
      <c r="B12" s="188" t="s">
        <v>70</v>
      </c>
      <c r="C12" s="188"/>
      <c r="D12" s="189"/>
      <c r="E12" s="59"/>
      <c r="F12" s="56"/>
      <c r="G12" s="56"/>
      <c r="H12" s="56"/>
      <c r="I12" s="56"/>
      <c r="J12" s="52"/>
      <c r="K12" s="53"/>
      <c r="L12" s="210">
        <f t="shared" si="0"/>
        <v>0</v>
      </c>
      <c r="M12" s="211"/>
      <c r="N12" s="33"/>
      <c r="O12" s="188" t="s">
        <v>70</v>
      </c>
      <c r="P12" s="188"/>
      <c r="Q12" s="189"/>
      <c r="R12" s="59"/>
      <c r="S12" s="56"/>
      <c r="T12" s="56"/>
      <c r="U12" s="56"/>
      <c r="V12" s="56"/>
      <c r="W12" s="52"/>
      <c r="X12" s="53"/>
      <c r="Y12" s="210">
        <f t="shared" si="1"/>
        <v>0</v>
      </c>
      <c r="Z12" s="211"/>
    </row>
    <row r="13" spans="2:28">
      <c r="B13" s="170" t="s">
        <v>71</v>
      </c>
      <c r="C13" s="170"/>
      <c r="D13" s="171"/>
      <c r="E13" s="84"/>
      <c r="F13" s="73"/>
      <c r="G13" s="73"/>
      <c r="H13" s="73"/>
      <c r="I13" s="73"/>
      <c r="J13" s="82"/>
      <c r="K13" s="83"/>
      <c r="L13" s="168">
        <f t="shared" si="0"/>
        <v>0</v>
      </c>
      <c r="M13" s="169"/>
      <c r="N13" s="33"/>
      <c r="O13" s="170" t="s">
        <v>71</v>
      </c>
      <c r="P13" s="170"/>
      <c r="Q13" s="171"/>
      <c r="R13" s="84"/>
      <c r="S13" s="73"/>
      <c r="T13" s="73"/>
      <c r="U13" s="73"/>
      <c r="V13" s="73"/>
      <c r="W13" s="82"/>
      <c r="X13" s="83"/>
      <c r="Y13" s="168">
        <f t="shared" si="1"/>
        <v>0</v>
      </c>
      <c r="Z13" s="169"/>
    </row>
    <row r="14" spans="2:28">
      <c r="B14" s="188" t="s">
        <v>72</v>
      </c>
      <c r="C14" s="188"/>
      <c r="D14" s="260"/>
      <c r="E14" s="59"/>
      <c r="F14" s="56"/>
      <c r="G14" s="56"/>
      <c r="H14" s="56"/>
      <c r="I14" s="56"/>
      <c r="J14" s="54"/>
      <c r="K14" s="53"/>
      <c r="L14" s="210">
        <f t="shared" si="0"/>
        <v>0</v>
      </c>
      <c r="M14" s="211"/>
      <c r="N14" s="33"/>
      <c r="O14" s="188" t="s">
        <v>72</v>
      </c>
      <c r="P14" s="188"/>
      <c r="Q14" s="260"/>
      <c r="R14" s="59"/>
      <c r="S14" s="56"/>
      <c r="T14" s="56"/>
      <c r="U14" s="56"/>
      <c r="V14" s="56"/>
      <c r="W14" s="54"/>
      <c r="X14" s="53"/>
      <c r="Y14" s="210">
        <f t="shared" si="1"/>
        <v>0</v>
      </c>
      <c r="Z14" s="211"/>
    </row>
    <row r="15" spans="2:28">
      <c r="B15" s="170" t="s">
        <v>73</v>
      </c>
      <c r="C15" s="170"/>
      <c r="D15" s="171"/>
      <c r="E15" s="84"/>
      <c r="F15" s="73"/>
      <c r="G15" s="73"/>
      <c r="H15" s="73"/>
      <c r="I15" s="73"/>
      <c r="J15" s="82"/>
      <c r="K15" s="83"/>
      <c r="L15" s="168">
        <f t="shared" si="0"/>
        <v>0</v>
      </c>
      <c r="M15" s="169"/>
      <c r="N15" s="33"/>
      <c r="O15" s="170" t="s">
        <v>73</v>
      </c>
      <c r="P15" s="170"/>
      <c r="Q15" s="171"/>
      <c r="R15" s="84"/>
      <c r="S15" s="73"/>
      <c r="T15" s="73"/>
      <c r="U15" s="73"/>
      <c r="V15" s="73"/>
      <c r="W15" s="82"/>
      <c r="X15" s="83"/>
      <c r="Y15" s="168">
        <f t="shared" si="1"/>
        <v>0</v>
      </c>
      <c r="Z15" s="169"/>
    </row>
    <row r="16" spans="2:28">
      <c r="B16" s="188" t="s">
        <v>66</v>
      </c>
      <c r="C16" s="188"/>
      <c r="D16" s="189"/>
      <c r="E16" s="55"/>
      <c r="F16" s="56"/>
      <c r="G16" s="56"/>
      <c r="H16" s="56"/>
      <c r="I16" s="56"/>
      <c r="J16" s="52"/>
      <c r="K16" s="53"/>
      <c r="L16" s="210">
        <f t="shared" si="0"/>
        <v>0</v>
      </c>
      <c r="M16" s="211"/>
      <c r="N16" s="33"/>
      <c r="O16" s="188" t="s">
        <v>66</v>
      </c>
      <c r="P16" s="188"/>
      <c r="Q16" s="189"/>
      <c r="R16" s="55"/>
      <c r="S16" s="56"/>
      <c r="T16" s="56"/>
      <c r="U16" s="56"/>
      <c r="V16" s="56"/>
      <c r="W16" s="52"/>
      <c r="X16" s="53"/>
      <c r="Y16" s="210">
        <f t="shared" si="1"/>
        <v>0</v>
      </c>
      <c r="Z16" s="211"/>
    </row>
    <row r="17" spans="2:26">
      <c r="B17" s="170" t="s">
        <v>63</v>
      </c>
      <c r="C17" s="170"/>
      <c r="D17" s="248"/>
      <c r="E17" s="84"/>
      <c r="F17" s="73"/>
      <c r="G17" s="73"/>
      <c r="H17" s="73"/>
      <c r="I17" s="73"/>
      <c r="J17" s="82"/>
      <c r="K17" s="83"/>
      <c r="L17" s="168">
        <f t="shared" si="0"/>
        <v>0</v>
      </c>
      <c r="M17" s="169"/>
      <c r="N17" s="33"/>
      <c r="O17" s="170" t="s">
        <v>63</v>
      </c>
      <c r="P17" s="170"/>
      <c r="Q17" s="248"/>
      <c r="R17" s="84"/>
      <c r="S17" s="73"/>
      <c r="T17" s="73"/>
      <c r="U17" s="73"/>
      <c r="V17" s="73"/>
      <c r="W17" s="82"/>
      <c r="X17" s="83"/>
      <c r="Y17" s="168">
        <f t="shared" si="1"/>
        <v>0</v>
      </c>
      <c r="Z17" s="169"/>
    </row>
    <row r="18" spans="2:26" s="12" customFormat="1">
      <c r="B18" s="222" t="s">
        <v>32</v>
      </c>
      <c r="C18" s="223"/>
      <c r="D18" s="224"/>
      <c r="E18" s="225">
        <f>SUM(L10:M17)</f>
        <v>0</v>
      </c>
      <c r="F18" s="226"/>
      <c r="G18" s="79" t="s">
        <v>33</v>
      </c>
      <c r="H18" s="227" t="s">
        <v>34</v>
      </c>
      <c r="I18" s="228"/>
      <c r="J18" s="234"/>
      <c r="K18" s="235">
        <f>B9*E18</f>
        <v>0</v>
      </c>
      <c r="L18" s="231"/>
      <c r="M18" s="37" t="s">
        <v>23</v>
      </c>
      <c r="N18" s="34"/>
      <c r="O18" s="222" t="s">
        <v>32</v>
      </c>
      <c r="P18" s="223"/>
      <c r="Q18" s="224"/>
      <c r="R18" s="225">
        <f>SUM(Y10:Z17)</f>
        <v>0</v>
      </c>
      <c r="S18" s="226"/>
      <c r="T18" s="79" t="s">
        <v>33</v>
      </c>
      <c r="U18" s="227" t="s">
        <v>110</v>
      </c>
      <c r="V18" s="228"/>
      <c r="W18" s="234"/>
      <c r="X18" s="235">
        <f>O9*R18</f>
        <v>0</v>
      </c>
      <c r="Y18" s="231"/>
      <c r="Z18" s="37" t="s">
        <v>23</v>
      </c>
    </row>
    <row r="19" spans="2:26" ht="5.25" customHeight="1">
      <c r="B19" s="7"/>
      <c r="C19" s="7"/>
      <c r="D19" s="7"/>
      <c r="E19" s="8"/>
      <c r="F19" s="7"/>
      <c r="G19" s="33"/>
      <c r="H19" s="7"/>
      <c r="I19" s="7"/>
      <c r="J19" s="7"/>
      <c r="K19" s="7"/>
      <c r="L19" s="7"/>
      <c r="M19" s="33"/>
      <c r="N19" s="33"/>
      <c r="O19" s="7"/>
      <c r="P19" s="7"/>
      <c r="Q19" s="7"/>
      <c r="R19" s="8"/>
      <c r="S19" s="7"/>
      <c r="T19" s="33"/>
      <c r="U19" s="7"/>
      <c r="V19" s="7"/>
      <c r="W19" s="7"/>
      <c r="X19" s="7"/>
      <c r="Y19" s="7"/>
      <c r="Z19" s="33"/>
    </row>
    <row r="20" spans="2:26" ht="18" customHeight="1">
      <c r="B20" s="214" t="s">
        <v>100</v>
      </c>
      <c r="C20" s="236"/>
      <c r="D20" s="236"/>
      <c r="E20" s="236"/>
      <c r="F20" s="236"/>
      <c r="G20" s="236"/>
      <c r="H20" s="236"/>
      <c r="I20" s="236"/>
      <c r="J20" s="236"/>
      <c r="K20" s="236"/>
      <c r="L20" s="236"/>
      <c r="M20" s="237"/>
      <c r="N20" s="33"/>
      <c r="O20" s="214" t="s">
        <v>101</v>
      </c>
      <c r="P20" s="236"/>
      <c r="Q20" s="236"/>
      <c r="R20" s="236"/>
      <c r="S20" s="236"/>
      <c r="T20" s="236"/>
      <c r="U20" s="236"/>
      <c r="V20" s="236"/>
      <c r="W20" s="236"/>
      <c r="X20" s="236"/>
      <c r="Y20" s="236"/>
      <c r="Z20" s="237"/>
    </row>
    <row r="21" spans="2:26">
      <c r="B21" s="238"/>
      <c r="C21" s="239"/>
      <c r="D21" s="239"/>
      <c r="E21" s="239"/>
      <c r="F21" s="239"/>
      <c r="G21" s="239"/>
      <c r="H21" s="239"/>
      <c r="I21" s="239"/>
      <c r="J21" s="239"/>
      <c r="K21" s="239"/>
      <c r="L21" s="239"/>
      <c r="M21" s="240"/>
      <c r="N21" s="33"/>
      <c r="O21" s="238"/>
      <c r="P21" s="239"/>
      <c r="Q21" s="239"/>
      <c r="R21" s="239"/>
      <c r="S21" s="239"/>
      <c r="T21" s="239"/>
      <c r="U21" s="239"/>
      <c r="V21" s="239"/>
      <c r="W21" s="239"/>
      <c r="X21" s="239"/>
      <c r="Y21" s="239"/>
      <c r="Z21" s="240"/>
    </row>
    <row r="22" spans="2:26">
      <c r="B22" s="71">
        <v>4500</v>
      </c>
      <c r="C22" s="66"/>
      <c r="D22" s="75"/>
      <c r="E22" s="68" t="s">
        <v>24</v>
      </c>
      <c r="F22" s="69" t="s">
        <v>25</v>
      </c>
      <c r="G22" s="69" t="s">
        <v>26</v>
      </c>
      <c r="H22" s="69" t="s">
        <v>75</v>
      </c>
      <c r="I22" s="69" t="s">
        <v>76</v>
      </c>
      <c r="J22" s="85"/>
      <c r="K22" s="86"/>
      <c r="L22" s="232" t="s">
        <v>31</v>
      </c>
      <c r="M22" s="233"/>
      <c r="N22" s="33"/>
      <c r="O22" s="71">
        <v>4000</v>
      </c>
      <c r="P22" s="66"/>
      <c r="Q22" s="75"/>
      <c r="R22" s="68" t="s">
        <v>24</v>
      </c>
      <c r="S22" s="69" t="s">
        <v>25</v>
      </c>
      <c r="T22" s="69" t="s">
        <v>26</v>
      </c>
      <c r="U22" s="69" t="s">
        <v>75</v>
      </c>
      <c r="V22" s="69" t="s">
        <v>76</v>
      </c>
      <c r="W22" s="85"/>
      <c r="X22" s="86"/>
      <c r="Y22" s="232" t="s">
        <v>31</v>
      </c>
      <c r="Z22" s="233"/>
    </row>
    <row r="23" spans="2:26">
      <c r="B23" s="188" t="s">
        <v>59</v>
      </c>
      <c r="C23" s="188"/>
      <c r="D23" s="189"/>
      <c r="E23" s="55"/>
      <c r="F23" s="56"/>
      <c r="G23" s="56"/>
      <c r="H23" s="56"/>
      <c r="I23" s="56"/>
      <c r="J23" s="48"/>
      <c r="K23" s="51"/>
      <c r="L23" s="210">
        <f>SUM(E23:I23)</f>
        <v>0</v>
      </c>
      <c r="M23" s="211"/>
      <c r="N23" s="33"/>
      <c r="O23" s="188" t="s">
        <v>59</v>
      </c>
      <c r="P23" s="188"/>
      <c r="Q23" s="189"/>
      <c r="R23" s="55"/>
      <c r="S23" s="56"/>
      <c r="T23" s="56"/>
      <c r="U23" s="56"/>
      <c r="V23" s="56"/>
      <c r="W23" s="48"/>
      <c r="X23" s="51"/>
      <c r="Y23" s="210">
        <f>SUM(R23:V23)</f>
        <v>0</v>
      </c>
      <c r="Z23" s="211"/>
    </row>
    <row r="24" spans="2:26">
      <c r="B24" s="170" t="s">
        <v>60</v>
      </c>
      <c r="C24" s="170"/>
      <c r="D24" s="171"/>
      <c r="E24" s="72"/>
      <c r="F24" s="73"/>
      <c r="G24" s="73"/>
      <c r="H24" s="73"/>
      <c r="I24" s="73"/>
      <c r="J24" s="85"/>
      <c r="K24" s="86"/>
      <c r="L24" s="168">
        <f t="shared" ref="L24:L26" si="2">SUM(E24:I24)</f>
        <v>0</v>
      </c>
      <c r="M24" s="169"/>
      <c r="N24" s="33"/>
      <c r="O24" s="170" t="s">
        <v>60</v>
      </c>
      <c r="P24" s="170"/>
      <c r="Q24" s="171"/>
      <c r="R24" s="72"/>
      <c r="S24" s="73"/>
      <c r="T24" s="73"/>
      <c r="U24" s="73"/>
      <c r="V24" s="73"/>
      <c r="W24" s="85"/>
      <c r="X24" s="86"/>
      <c r="Y24" s="168">
        <f t="shared" ref="Y24:Y26" si="3">SUM(R24:V24)</f>
        <v>0</v>
      </c>
      <c r="Z24" s="169"/>
    </row>
    <row r="25" spans="2:26">
      <c r="B25" s="188" t="s">
        <v>72</v>
      </c>
      <c r="C25" s="188"/>
      <c r="D25" s="189"/>
      <c r="E25" s="59"/>
      <c r="F25" s="56"/>
      <c r="G25" s="56"/>
      <c r="H25" s="56"/>
      <c r="I25" s="56"/>
      <c r="J25" s="48"/>
      <c r="K25" s="51"/>
      <c r="L25" s="210">
        <f t="shared" si="2"/>
        <v>0</v>
      </c>
      <c r="M25" s="211"/>
      <c r="N25" s="33"/>
      <c r="O25" s="188" t="s">
        <v>72</v>
      </c>
      <c r="P25" s="188"/>
      <c r="Q25" s="189"/>
      <c r="R25" s="59"/>
      <c r="S25" s="56"/>
      <c r="T25" s="56"/>
      <c r="U25" s="56"/>
      <c r="V25" s="56"/>
      <c r="W25" s="48"/>
      <c r="X25" s="51"/>
      <c r="Y25" s="210">
        <f t="shared" si="3"/>
        <v>0</v>
      </c>
      <c r="Z25" s="211"/>
    </row>
    <row r="26" spans="2:26">
      <c r="B26" s="170" t="s">
        <v>66</v>
      </c>
      <c r="C26" s="170"/>
      <c r="D26" s="171"/>
      <c r="E26" s="84"/>
      <c r="F26" s="73"/>
      <c r="G26" s="73"/>
      <c r="H26" s="73"/>
      <c r="I26" s="73"/>
      <c r="J26" s="85"/>
      <c r="K26" s="86"/>
      <c r="L26" s="168">
        <f t="shared" si="2"/>
        <v>0</v>
      </c>
      <c r="M26" s="169"/>
      <c r="N26" s="33"/>
      <c r="O26" s="170" t="s">
        <v>66</v>
      </c>
      <c r="P26" s="170"/>
      <c r="Q26" s="171"/>
      <c r="R26" s="84"/>
      <c r="S26" s="73"/>
      <c r="T26" s="73"/>
      <c r="U26" s="73"/>
      <c r="V26" s="73"/>
      <c r="W26" s="85"/>
      <c r="X26" s="86"/>
      <c r="Y26" s="168">
        <f t="shared" si="3"/>
        <v>0</v>
      </c>
      <c r="Z26" s="169"/>
    </row>
    <row r="27" spans="2:26" s="12" customFormat="1">
      <c r="B27" s="222" t="s">
        <v>32</v>
      </c>
      <c r="C27" s="223"/>
      <c r="D27" s="224"/>
      <c r="E27" s="225">
        <f>SUM(L23:M26)</f>
        <v>0</v>
      </c>
      <c r="F27" s="226"/>
      <c r="G27" s="79" t="s">
        <v>33</v>
      </c>
      <c r="H27" s="227" t="s">
        <v>34</v>
      </c>
      <c r="I27" s="228"/>
      <c r="J27" s="234"/>
      <c r="K27" s="235">
        <f>B22*E27</f>
        <v>0</v>
      </c>
      <c r="L27" s="231"/>
      <c r="M27" s="37" t="s">
        <v>23</v>
      </c>
      <c r="N27" s="34"/>
      <c r="O27" s="222" t="s">
        <v>32</v>
      </c>
      <c r="P27" s="223"/>
      <c r="Q27" s="224"/>
      <c r="R27" s="225">
        <f>SUM(Y23:Z26)</f>
        <v>0</v>
      </c>
      <c r="S27" s="226"/>
      <c r="T27" s="79" t="s">
        <v>33</v>
      </c>
      <c r="U27" s="227" t="s">
        <v>34</v>
      </c>
      <c r="V27" s="228"/>
      <c r="W27" s="234"/>
      <c r="X27" s="235">
        <f>O22*R27</f>
        <v>0</v>
      </c>
      <c r="Y27" s="231"/>
      <c r="Z27" s="37" t="s">
        <v>23</v>
      </c>
    </row>
    <row r="28" spans="2:26" s="12" customFormat="1" ht="3" customHeight="1" thickBot="1">
      <c r="B28" s="46"/>
      <c r="C28" s="46"/>
      <c r="D28" s="46"/>
      <c r="E28" s="47"/>
      <c r="F28" s="46"/>
      <c r="G28" s="34"/>
      <c r="H28" s="46"/>
      <c r="I28" s="46"/>
      <c r="J28" s="46"/>
      <c r="K28" s="47"/>
      <c r="L28" s="47"/>
      <c r="M28" s="34"/>
      <c r="N28" s="34"/>
      <c r="O28" s="46"/>
      <c r="P28" s="46"/>
      <c r="Q28" s="46"/>
      <c r="R28" s="47"/>
      <c r="S28" s="46"/>
      <c r="T28" s="34"/>
      <c r="U28" s="46"/>
      <c r="V28" s="46"/>
      <c r="W28" s="46"/>
      <c r="X28" s="47"/>
      <c r="Y28" s="47"/>
      <c r="Z28" s="34"/>
    </row>
    <row r="29" spans="2:26" ht="18" customHeight="1" thickTop="1">
      <c r="B29" s="253" t="s">
        <v>114</v>
      </c>
      <c r="C29" s="254"/>
      <c r="D29" s="254"/>
      <c r="E29" s="254"/>
      <c r="F29" s="254"/>
      <c r="G29" s="254"/>
      <c r="H29" s="254"/>
      <c r="I29" s="254"/>
      <c r="J29" s="254"/>
      <c r="K29" s="254"/>
      <c r="L29" s="254"/>
      <c r="M29" s="159">
        <f>R18+E18+E27+R27</f>
        <v>0</v>
      </c>
      <c r="N29" s="257"/>
      <c r="O29" s="257"/>
      <c r="P29" s="257"/>
      <c r="Q29" s="257"/>
      <c r="R29" s="257"/>
      <c r="S29" s="257"/>
      <c r="T29" s="257"/>
      <c r="U29" s="257"/>
      <c r="V29" s="257"/>
      <c r="W29" s="257"/>
      <c r="X29" s="257"/>
      <c r="Y29" s="190" t="s">
        <v>33</v>
      </c>
      <c r="Z29" s="191"/>
    </row>
    <row r="30" spans="2:26" ht="12.75" customHeight="1">
      <c r="B30" s="255"/>
      <c r="C30" s="256"/>
      <c r="D30" s="256"/>
      <c r="E30" s="256"/>
      <c r="F30" s="256"/>
      <c r="G30" s="256"/>
      <c r="H30" s="256"/>
      <c r="I30" s="256"/>
      <c r="J30" s="256"/>
      <c r="K30" s="256"/>
      <c r="L30" s="256"/>
      <c r="M30" s="258"/>
      <c r="N30" s="259"/>
      <c r="O30" s="259"/>
      <c r="P30" s="259"/>
      <c r="Q30" s="259"/>
      <c r="R30" s="259"/>
      <c r="S30" s="259"/>
      <c r="T30" s="259"/>
      <c r="U30" s="259"/>
      <c r="V30" s="259"/>
      <c r="W30" s="259"/>
      <c r="X30" s="259"/>
      <c r="Y30" s="192"/>
      <c r="Z30" s="193"/>
    </row>
    <row r="31" spans="2:26" ht="18" customHeight="1">
      <c r="B31" s="249" t="s">
        <v>115</v>
      </c>
      <c r="C31" s="250"/>
      <c r="D31" s="250"/>
      <c r="E31" s="250"/>
      <c r="F31" s="250"/>
      <c r="G31" s="250"/>
      <c r="H31" s="250"/>
      <c r="I31" s="250"/>
      <c r="J31" s="250"/>
      <c r="K31" s="250"/>
      <c r="L31" s="250"/>
      <c r="M31" s="204">
        <f>X18+K18+K27+X27</f>
        <v>0</v>
      </c>
      <c r="N31" s="205"/>
      <c r="O31" s="205"/>
      <c r="P31" s="205"/>
      <c r="Q31" s="205"/>
      <c r="R31" s="205"/>
      <c r="S31" s="205"/>
      <c r="T31" s="205"/>
      <c r="U31" s="205"/>
      <c r="V31" s="205"/>
      <c r="W31" s="205"/>
      <c r="X31" s="205"/>
      <c r="Y31" s="194" t="s">
        <v>23</v>
      </c>
      <c r="Z31" s="195"/>
    </row>
    <row r="32" spans="2:26" ht="15.75" customHeight="1" thickBot="1">
      <c r="B32" s="251"/>
      <c r="C32" s="252"/>
      <c r="D32" s="252"/>
      <c r="E32" s="252"/>
      <c r="F32" s="252"/>
      <c r="G32" s="252"/>
      <c r="H32" s="252"/>
      <c r="I32" s="252"/>
      <c r="J32" s="252"/>
      <c r="K32" s="252"/>
      <c r="L32" s="252"/>
      <c r="M32" s="206"/>
      <c r="N32" s="207"/>
      <c r="O32" s="207"/>
      <c r="P32" s="207"/>
      <c r="Q32" s="207"/>
      <c r="R32" s="207"/>
      <c r="S32" s="207"/>
      <c r="T32" s="207"/>
      <c r="U32" s="207"/>
      <c r="V32" s="207"/>
      <c r="W32" s="207"/>
      <c r="X32" s="207"/>
      <c r="Y32" s="196"/>
      <c r="Z32" s="197"/>
    </row>
    <row r="33" spans="2:27" ht="19" thickTop="1">
      <c r="AA33" s="35"/>
    </row>
    <row r="34" spans="2:27">
      <c r="U34" s="163" t="s">
        <v>48</v>
      </c>
      <c r="V34" s="163"/>
      <c r="W34" s="163"/>
      <c r="X34" s="163"/>
      <c r="Y34" s="163"/>
      <c r="Z34" s="163"/>
      <c r="AA34" s="163"/>
    </row>
    <row r="35" spans="2:27">
      <c r="B35" s="42"/>
    </row>
  </sheetData>
  <sheetProtection algorithmName="SHA-512" hashValue="GXsjP+KVODbU0GJV5IWjcAojAbRv118zwYjqHz4p7Zi4wR0lvrm2vM2rsjxx0YvVMRDnZe22iGCvhoCK4RDy/A==" saltValue="1+PGu7huRBlwxp4Whq9VRQ==" spinCount="100000" sheet="1" objects="1" scenarios="1"/>
  <mergeCells count="85">
    <mergeCell ref="L14:M14"/>
    <mergeCell ref="O14:Q14"/>
    <mergeCell ref="Y14:Z14"/>
    <mergeCell ref="B11:D11"/>
    <mergeCell ref="L11:M11"/>
    <mergeCell ref="O11:Q11"/>
    <mergeCell ref="Y11:Z11"/>
    <mergeCell ref="B12:D12"/>
    <mergeCell ref="L12:M12"/>
    <mergeCell ref="O12:Q12"/>
    <mergeCell ref="Y12:Z12"/>
    <mergeCell ref="Y13:Z13"/>
    <mergeCell ref="B14:D14"/>
    <mergeCell ref="B29:L30"/>
    <mergeCell ref="M29:X30"/>
    <mergeCell ref="Y29:Z30"/>
    <mergeCell ref="U18:W18"/>
    <mergeCell ref="X18:Y18"/>
    <mergeCell ref="B18:D18"/>
    <mergeCell ref="E18:F18"/>
    <mergeCell ref="H18:J18"/>
    <mergeCell ref="K18:L18"/>
    <mergeCell ref="O18:Q18"/>
    <mergeCell ref="R18:S18"/>
    <mergeCell ref="B26:D26"/>
    <mergeCell ref="L26:M26"/>
    <mergeCell ref="O26:Q26"/>
    <mergeCell ref="Y26:Z26"/>
    <mergeCell ref="B24:D24"/>
    <mergeCell ref="B17:D17"/>
    <mergeCell ref="L17:M17"/>
    <mergeCell ref="O17:Q17"/>
    <mergeCell ref="U34:AA34"/>
    <mergeCell ref="B15:D15"/>
    <mergeCell ref="L15:M15"/>
    <mergeCell ref="O15:Q15"/>
    <mergeCell ref="Y15:Z15"/>
    <mergeCell ref="B16:D16"/>
    <mergeCell ref="L16:M16"/>
    <mergeCell ref="O16:Q16"/>
    <mergeCell ref="Y16:Z16"/>
    <mergeCell ref="B31:L32"/>
    <mergeCell ref="M31:X32"/>
    <mergeCell ref="Y31:Z32"/>
    <mergeCell ref="Y17:Z17"/>
    <mergeCell ref="O4:Q5"/>
    <mergeCell ref="R4:Z5"/>
    <mergeCell ref="B20:M21"/>
    <mergeCell ref="O20:Z21"/>
    <mergeCell ref="B7:M8"/>
    <mergeCell ref="O7:Z8"/>
    <mergeCell ref="L9:M9"/>
    <mergeCell ref="Y9:Z9"/>
    <mergeCell ref="B10:D10"/>
    <mergeCell ref="L10:M10"/>
    <mergeCell ref="O10:Q10"/>
    <mergeCell ref="Y10:Z10"/>
    <mergeCell ref="B4:G5"/>
    <mergeCell ref="B13:D13"/>
    <mergeCell ref="L13:M13"/>
    <mergeCell ref="O13:Q13"/>
    <mergeCell ref="L24:M24"/>
    <mergeCell ref="O24:Q24"/>
    <mergeCell ref="Y24:Z24"/>
    <mergeCell ref="Y22:Z22"/>
    <mergeCell ref="B23:D23"/>
    <mergeCell ref="L23:M23"/>
    <mergeCell ref="O23:Q23"/>
    <mergeCell ref="Y23:Z23"/>
    <mergeCell ref="H4:M5"/>
    <mergeCell ref="B1:J2"/>
    <mergeCell ref="K1:Z2"/>
    <mergeCell ref="B27:D27"/>
    <mergeCell ref="E27:F27"/>
    <mergeCell ref="H27:J27"/>
    <mergeCell ref="K27:L27"/>
    <mergeCell ref="O27:Q27"/>
    <mergeCell ref="R27:S27"/>
    <mergeCell ref="U27:W27"/>
    <mergeCell ref="X27:Y27"/>
    <mergeCell ref="B25:D25"/>
    <mergeCell ref="L25:M25"/>
    <mergeCell ref="O25:Q25"/>
    <mergeCell ref="Y25:Z25"/>
    <mergeCell ref="L22:M22"/>
  </mergeCells>
  <phoneticPr fontId="1"/>
  <hyperlinks>
    <hyperlink ref="U34:AA34" location="注文書トップ!A1" display="注文書トップへ戻る" xr:uid="{BC102A45-718B-42F3-A86F-16B00FC463B2}"/>
  </hyperlinks>
  <pageMargins left="0.7" right="0.7" top="0.75" bottom="0.75" header="0.3" footer="0.3"/>
  <pageSetup paperSize="9" scale="90"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8AEFB-AC9C-FA40-9968-BC9406854549}">
  <sheetPr>
    <tabColor theme="4"/>
  </sheetPr>
  <dimension ref="B1:AN23"/>
  <sheetViews>
    <sheetView showGridLines="0" zoomScaleNormal="100" zoomScalePageLayoutView="40" workbookViewId="0">
      <selection activeCell="B1" sqref="B1:H2"/>
    </sheetView>
  </sheetViews>
  <sheetFormatPr baseColWidth="10" defaultColWidth="9" defaultRowHeight="18"/>
  <cols>
    <col min="1" max="1" width="0.5" customWidth="1"/>
    <col min="2" max="2" width="3.1640625" customWidth="1"/>
    <col min="3" max="3" width="4.1640625" customWidth="1"/>
    <col min="4" max="4" width="5.83203125" customWidth="1"/>
    <col min="5" max="11" width="3.5" customWidth="1"/>
    <col min="12" max="12" width="4.83203125" customWidth="1"/>
    <col min="13" max="13" width="2.83203125" customWidth="1"/>
    <col min="14" max="14" width="1.1640625" customWidth="1"/>
    <col min="15" max="16" width="3.1640625" customWidth="1"/>
    <col min="17" max="17" width="5.83203125" customWidth="1"/>
    <col min="18" max="24" width="3.5" customWidth="1"/>
    <col min="25" max="25" width="4.83203125" customWidth="1"/>
    <col min="26" max="26" width="2.83203125" customWidth="1"/>
    <col min="27" max="28" width="0.5" customWidth="1"/>
    <col min="29" max="30" width="3.1640625" customWidth="1"/>
    <col min="31" max="31" width="6.83203125" customWidth="1"/>
    <col min="32" max="38" width="3.5" customWidth="1"/>
    <col min="39" max="39" width="4.83203125" customWidth="1"/>
    <col min="40" max="40" width="2.83203125" customWidth="1"/>
    <col min="41" max="41" width="3.6640625" customWidth="1"/>
  </cols>
  <sheetData>
    <row r="1" spans="2:40" ht="18.75" customHeight="1">
      <c r="B1" s="186" t="s">
        <v>112</v>
      </c>
      <c r="C1" s="186"/>
      <c r="D1" s="186"/>
      <c r="E1" s="186"/>
      <c r="F1" s="186"/>
      <c r="G1" s="186"/>
      <c r="H1" s="186"/>
      <c r="I1" s="187" t="s">
        <v>56</v>
      </c>
      <c r="J1" s="187"/>
      <c r="K1" s="187"/>
      <c r="L1" s="187"/>
      <c r="M1" s="187"/>
      <c r="N1" s="187"/>
      <c r="O1" s="187"/>
      <c r="P1" s="187"/>
      <c r="Q1" s="187"/>
      <c r="R1" s="187"/>
      <c r="S1" s="187"/>
      <c r="T1" s="187"/>
      <c r="U1" s="187"/>
      <c r="V1" s="187"/>
      <c r="W1" s="187"/>
      <c r="X1" s="187"/>
      <c r="Y1" s="187"/>
      <c r="Z1" s="187"/>
      <c r="AA1" s="41"/>
      <c r="AB1" s="41"/>
      <c r="AC1" s="41"/>
      <c r="AD1" s="41"/>
      <c r="AE1" s="41"/>
      <c r="AF1" s="41"/>
      <c r="AG1" s="41"/>
      <c r="AH1" s="41"/>
      <c r="AI1" s="41"/>
      <c r="AJ1" s="41"/>
      <c r="AK1" s="41"/>
      <c r="AL1" s="41"/>
      <c r="AM1" s="41"/>
      <c r="AN1" s="41"/>
    </row>
    <row r="2" spans="2:40" ht="18.75" customHeight="1">
      <c r="B2" s="186"/>
      <c r="C2" s="186"/>
      <c r="D2" s="186"/>
      <c r="E2" s="186"/>
      <c r="F2" s="186"/>
      <c r="G2" s="186"/>
      <c r="H2" s="186"/>
      <c r="I2" s="187"/>
      <c r="J2" s="187"/>
      <c r="K2" s="187"/>
      <c r="L2" s="187"/>
      <c r="M2" s="187"/>
      <c r="N2" s="187"/>
      <c r="O2" s="187"/>
      <c r="P2" s="187"/>
      <c r="Q2" s="187"/>
      <c r="R2" s="187"/>
      <c r="S2" s="187"/>
      <c r="T2" s="187"/>
      <c r="U2" s="187"/>
      <c r="V2" s="187"/>
      <c r="W2" s="187"/>
      <c r="X2" s="187"/>
      <c r="Y2" s="187"/>
      <c r="Z2" s="187"/>
      <c r="AA2" s="41"/>
      <c r="AB2" s="41"/>
      <c r="AC2" s="41"/>
      <c r="AD2" s="41"/>
      <c r="AE2" s="41"/>
      <c r="AF2" s="41"/>
      <c r="AG2" s="41"/>
      <c r="AH2" s="41"/>
      <c r="AI2" s="41"/>
      <c r="AJ2" s="41"/>
      <c r="AK2" s="41"/>
      <c r="AL2" s="41"/>
      <c r="AM2" s="41"/>
      <c r="AN2" s="41"/>
    </row>
    <row r="3" spans="2:40" ht="3" customHeight="1" thickBot="1">
      <c r="D3" s="6"/>
      <c r="E3" s="11"/>
      <c r="F3" s="11"/>
      <c r="G3" s="11"/>
      <c r="H3" s="11"/>
      <c r="I3" s="1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row>
    <row r="4" spans="2:40" ht="17" customHeight="1">
      <c r="B4" s="242" t="s">
        <v>38</v>
      </c>
      <c r="C4" s="243"/>
      <c r="D4" s="243"/>
      <c r="E4" s="243"/>
      <c r="F4" s="243"/>
      <c r="G4" s="180"/>
      <c r="H4" s="181"/>
      <c r="I4" s="181"/>
      <c r="J4" s="181"/>
      <c r="K4" s="181"/>
      <c r="L4" s="181"/>
      <c r="M4" s="182"/>
      <c r="N4" s="64"/>
      <c r="O4" s="242" t="s">
        <v>1</v>
      </c>
      <c r="P4" s="243"/>
      <c r="Q4" s="244"/>
      <c r="R4" s="174"/>
      <c r="S4" s="175"/>
      <c r="T4" s="175"/>
      <c r="U4" s="175"/>
      <c r="V4" s="175"/>
      <c r="W4" s="175"/>
      <c r="X4" s="175"/>
      <c r="Y4" s="175"/>
      <c r="Z4" s="176"/>
    </row>
    <row r="5" spans="2:40" ht="18.75" customHeight="1" thickBot="1">
      <c r="B5" s="245"/>
      <c r="C5" s="246"/>
      <c r="D5" s="246"/>
      <c r="E5" s="246"/>
      <c r="F5" s="246"/>
      <c r="G5" s="183"/>
      <c r="H5" s="184"/>
      <c r="I5" s="184"/>
      <c r="J5" s="184"/>
      <c r="K5" s="184"/>
      <c r="L5" s="184"/>
      <c r="M5" s="185"/>
      <c r="N5" s="64"/>
      <c r="O5" s="245"/>
      <c r="P5" s="246"/>
      <c r="Q5" s="247"/>
      <c r="R5" s="177"/>
      <c r="S5" s="178"/>
      <c r="T5" s="178"/>
      <c r="U5" s="178"/>
      <c r="V5" s="178"/>
      <c r="W5" s="178"/>
      <c r="X5" s="178"/>
      <c r="Y5" s="178"/>
      <c r="Z5" s="179"/>
    </row>
    <row r="6" spans="2:40" ht="3.75" customHeight="1"/>
    <row r="7" spans="2:40">
      <c r="B7" s="214" t="s">
        <v>103</v>
      </c>
      <c r="C7" s="236"/>
      <c r="D7" s="236"/>
      <c r="E7" s="236"/>
      <c r="F7" s="236"/>
      <c r="G7" s="236"/>
      <c r="H7" s="236"/>
      <c r="I7" s="236"/>
      <c r="J7" s="236"/>
      <c r="K7" s="236"/>
      <c r="L7" s="236"/>
      <c r="M7" s="237"/>
      <c r="N7" s="33"/>
      <c r="O7" s="214" t="s">
        <v>102</v>
      </c>
      <c r="P7" s="236"/>
      <c r="Q7" s="236"/>
      <c r="R7" s="236"/>
      <c r="S7" s="236"/>
      <c r="T7" s="236"/>
      <c r="U7" s="236"/>
      <c r="V7" s="236"/>
      <c r="W7" s="236"/>
      <c r="X7" s="236"/>
      <c r="Y7" s="236"/>
      <c r="Z7" s="237"/>
    </row>
    <row r="8" spans="2:40">
      <c r="B8" s="238"/>
      <c r="C8" s="239"/>
      <c r="D8" s="239"/>
      <c r="E8" s="239"/>
      <c r="F8" s="239"/>
      <c r="G8" s="239"/>
      <c r="H8" s="239"/>
      <c r="I8" s="239"/>
      <c r="J8" s="239"/>
      <c r="K8" s="239"/>
      <c r="L8" s="239"/>
      <c r="M8" s="240"/>
      <c r="N8" s="33"/>
      <c r="O8" s="238"/>
      <c r="P8" s="239"/>
      <c r="Q8" s="239"/>
      <c r="R8" s="239"/>
      <c r="S8" s="239"/>
      <c r="T8" s="239"/>
      <c r="U8" s="239"/>
      <c r="V8" s="239"/>
      <c r="W8" s="239"/>
      <c r="X8" s="239"/>
      <c r="Y8" s="239"/>
      <c r="Z8" s="240"/>
    </row>
    <row r="9" spans="2:40">
      <c r="B9" s="71">
        <v>3500</v>
      </c>
      <c r="C9" s="66"/>
      <c r="D9" s="75"/>
      <c r="E9" s="68" t="s">
        <v>24</v>
      </c>
      <c r="F9" s="69" t="s">
        <v>25</v>
      </c>
      <c r="G9" s="69" t="s">
        <v>26</v>
      </c>
      <c r="H9" s="69" t="s">
        <v>75</v>
      </c>
      <c r="I9" s="69" t="s">
        <v>76</v>
      </c>
      <c r="J9" s="80"/>
      <c r="K9" s="81"/>
      <c r="L9" s="232" t="s">
        <v>31</v>
      </c>
      <c r="M9" s="233"/>
      <c r="N9" s="33"/>
      <c r="O9" s="90">
        <v>3500</v>
      </c>
      <c r="P9" s="89"/>
      <c r="Q9" s="75"/>
      <c r="R9" s="87" t="s">
        <v>24</v>
      </c>
      <c r="S9" s="88" t="s">
        <v>25</v>
      </c>
      <c r="T9" s="88" t="s">
        <v>26</v>
      </c>
      <c r="U9" s="69" t="s">
        <v>75</v>
      </c>
      <c r="V9" s="69" t="s">
        <v>76</v>
      </c>
      <c r="W9" s="85"/>
      <c r="X9" s="86"/>
      <c r="Y9" s="266" t="s">
        <v>31</v>
      </c>
      <c r="Z9" s="267"/>
    </row>
    <row r="10" spans="2:40">
      <c r="B10" s="188" t="s">
        <v>59</v>
      </c>
      <c r="C10" s="188"/>
      <c r="D10" s="189"/>
      <c r="E10" s="55"/>
      <c r="F10" s="56"/>
      <c r="G10" s="56"/>
      <c r="H10" s="56"/>
      <c r="I10" s="56"/>
      <c r="J10" s="52"/>
      <c r="K10" s="53"/>
      <c r="L10" s="210">
        <f>SUM(E10:I10)</f>
        <v>0</v>
      </c>
      <c r="M10" s="211"/>
      <c r="N10" s="33"/>
      <c r="O10" s="188" t="s">
        <v>60</v>
      </c>
      <c r="P10" s="188"/>
      <c r="Q10" s="189"/>
      <c r="R10" s="55"/>
      <c r="S10" s="56"/>
      <c r="T10" s="56"/>
      <c r="U10" s="56"/>
      <c r="V10" s="56"/>
      <c r="W10" s="48"/>
      <c r="X10" s="51"/>
      <c r="Y10" s="210">
        <f>SUM(R10:V10)</f>
        <v>0</v>
      </c>
      <c r="Z10" s="211"/>
    </row>
    <row r="11" spans="2:40">
      <c r="B11" s="170" t="s">
        <v>74</v>
      </c>
      <c r="C11" s="170"/>
      <c r="D11" s="171"/>
      <c r="E11" s="72"/>
      <c r="F11" s="73"/>
      <c r="G11" s="73"/>
      <c r="H11" s="73"/>
      <c r="I11" s="73"/>
      <c r="J11" s="82"/>
      <c r="K11" s="83"/>
      <c r="L11" s="168">
        <f t="shared" ref="L11:L13" si="0">SUM(E11:I11)</f>
        <v>0</v>
      </c>
      <c r="M11" s="169"/>
      <c r="N11" s="33"/>
      <c r="O11" s="170" t="s">
        <v>61</v>
      </c>
      <c r="P11" s="170"/>
      <c r="Q11" s="171"/>
      <c r="R11" s="72"/>
      <c r="S11" s="73"/>
      <c r="T11" s="73"/>
      <c r="U11" s="73"/>
      <c r="V11" s="73"/>
      <c r="W11" s="85"/>
      <c r="X11" s="86"/>
      <c r="Y11" s="168">
        <f>SUM(R11:V11)</f>
        <v>0</v>
      </c>
      <c r="Z11" s="169"/>
    </row>
    <row r="12" spans="2:40">
      <c r="B12" s="188" t="s">
        <v>60</v>
      </c>
      <c r="C12" s="188"/>
      <c r="D12" s="189"/>
      <c r="E12" s="59"/>
      <c r="F12" s="56"/>
      <c r="G12" s="56"/>
      <c r="H12" s="56"/>
      <c r="I12" s="56"/>
      <c r="J12" s="52"/>
      <c r="K12" s="53"/>
      <c r="L12" s="210">
        <f t="shared" si="0"/>
        <v>0</v>
      </c>
      <c r="M12" s="211"/>
      <c r="N12" s="33"/>
      <c r="O12" s="5"/>
      <c r="Z12" s="4"/>
    </row>
    <row r="13" spans="2:40">
      <c r="B13" s="170" t="s">
        <v>61</v>
      </c>
      <c r="C13" s="170"/>
      <c r="D13" s="171"/>
      <c r="E13" s="84"/>
      <c r="F13" s="73"/>
      <c r="G13" s="73"/>
      <c r="H13" s="73"/>
      <c r="I13" s="73"/>
      <c r="J13" s="82"/>
      <c r="K13" s="83"/>
      <c r="L13" s="168">
        <f t="shared" si="0"/>
        <v>0</v>
      </c>
      <c r="M13" s="169"/>
      <c r="N13" s="33"/>
      <c r="O13" s="264"/>
      <c r="P13" s="212"/>
      <c r="Q13" s="212"/>
      <c r="R13" s="63"/>
      <c r="S13" s="63"/>
      <c r="T13" s="63"/>
      <c r="U13" s="63"/>
      <c r="V13" s="63"/>
      <c r="W13" s="49"/>
      <c r="X13" s="49"/>
      <c r="Y13" s="213"/>
      <c r="Z13" s="265"/>
    </row>
    <row r="14" spans="2:40" s="12" customFormat="1">
      <c r="B14" s="222" t="s">
        <v>32</v>
      </c>
      <c r="C14" s="223"/>
      <c r="D14" s="224"/>
      <c r="E14" s="225">
        <f>SUM(L10:M13)</f>
        <v>0</v>
      </c>
      <c r="F14" s="226"/>
      <c r="G14" s="79" t="s">
        <v>33</v>
      </c>
      <c r="H14" s="227" t="s">
        <v>34</v>
      </c>
      <c r="I14" s="228"/>
      <c r="J14" s="234"/>
      <c r="K14" s="235">
        <f>B9*E14</f>
        <v>0</v>
      </c>
      <c r="L14" s="231"/>
      <c r="M14" s="37" t="s">
        <v>23</v>
      </c>
      <c r="N14" s="34"/>
      <c r="O14" s="222" t="s">
        <v>32</v>
      </c>
      <c r="P14" s="223"/>
      <c r="Q14" s="224"/>
      <c r="R14" s="225">
        <f>SUM(Y10:Z11)</f>
        <v>0</v>
      </c>
      <c r="S14" s="226"/>
      <c r="T14" s="79" t="s">
        <v>33</v>
      </c>
      <c r="U14" s="227" t="s">
        <v>34</v>
      </c>
      <c r="V14" s="228"/>
      <c r="W14" s="234"/>
      <c r="X14" s="235">
        <f>O9*R14</f>
        <v>0</v>
      </c>
      <c r="Y14" s="231"/>
      <c r="Z14" s="37" t="s">
        <v>23</v>
      </c>
    </row>
    <row r="15" spans="2:40" ht="5.25" customHeight="1">
      <c r="N15" s="33"/>
      <c r="O15" s="7"/>
      <c r="P15" s="7"/>
      <c r="Q15" s="7"/>
      <c r="R15" s="8"/>
      <c r="S15" s="7"/>
      <c r="T15" s="33"/>
      <c r="U15" s="7"/>
      <c r="V15" s="7"/>
      <c r="W15" s="7"/>
      <c r="X15" s="7"/>
      <c r="Y15" s="7"/>
      <c r="Z15" s="33"/>
    </row>
    <row r="16" spans="2:40" s="12" customFormat="1" ht="3" customHeight="1">
      <c r="B16" s="46"/>
      <c r="C16" s="46"/>
      <c r="D16" s="46"/>
      <c r="E16" s="47"/>
      <c r="F16" s="46"/>
      <c r="G16" s="34"/>
      <c r="H16" s="46"/>
      <c r="I16" s="46"/>
      <c r="J16" s="46"/>
      <c r="K16" s="47"/>
      <c r="L16" s="47"/>
      <c r="M16" s="34"/>
      <c r="N16" s="34"/>
      <c r="O16" s="46"/>
      <c r="P16" s="46"/>
      <c r="Q16" s="46"/>
      <c r="R16" s="47"/>
      <c r="S16" s="46"/>
      <c r="T16" s="34"/>
      <c r="U16" s="46"/>
      <c r="V16" s="46"/>
      <c r="W16" s="46"/>
      <c r="X16" s="47"/>
      <c r="Y16" s="47"/>
      <c r="Z16" s="34"/>
      <c r="AC16" s="46"/>
      <c r="AD16" s="46"/>
      <c r="AE16" s="46"/>
      <c r="AF16" s="47"/>
      <c r="AG16" s="46"/>
      <c r="AH16" s="34"/>
      <c r="AI16" s="46"/>
      <c r="AJ16" s="46"/>
      <c r="AK16" s="46"/>
      <c r="AL16" s="47"/>
      <c r="AM16" s="47"/>
      <c r="AN16" s="34"/>
    </row>
    <row r="17" spans="2:28">
      <c r="B17" s="256" t="s">
        <v>116</v>
      </c>
      <c r="C17" s="256"/>
      <c r="D17" s="256"/>
      <c r="E17" s="256"/>
      <c r="F17" s="256"/>
      <c r="G17" s="256"/>
      <c r="H17" s="256"/>
      <c r="I17" s="256"/>
      <c r="J17" s="256"/>
      <c r="K17" s="256"/>
      <c r="L17" s="256"/>
      <c r="M17" s="204">
        <f>E14+R14</f>
        <v>0</v>
      </c>
      <c r="N17" s="261"/>
      <c r="O17" s="261"/>
      <c r="P17" s="261"/>
      <c r="Q17" s="261"/>
      <c r="R17" s="261"/>
      <c r="S17" s="261"/>
      <c r="T17" s="261"/>
      <c r="U17" s="261"/>
      <c r="V17" s="261"/>
      <c r="W17" s="261"/>
      <c r="X17" s="261"/>
      <c r="Y17" s="194" t="s">
        <v>33</v>
      </c>
      <c r="Z17" s="262"/>
    </row>
    <row r="18" spans="2:28" ht="12.75" customHeight="1">
      <c r="B18" s="256"/>
      <c r="C18" s="256"/>
      <c r="D18" s="256"/>
      <c r="E18" s="256"/>
      <c r="F18" s="256"/>
      <c r="G18" s="256"/>
      <c r="H18" s="256"/>
      <c r="I18" s="256"/>
      <c r="J18" s="256"/>
      <c r="K18" s="256"/>
      <c r="L18" s="256"/>
      <c r="M18" s="258"/>
      <c r="N18" s="259"/>
      <c r="O18" s="259"/>
      <c r="P18" s="259"/>
      <c r="Q18" s="259"/>
      <c r="R18" s="259"/>
      <c r="S18" s="259"/>
      <c r="T18" s="259"/>
      <c r="U18" s="259"/>
      <c r="V18" s="259"/>
      <c r="W18" s="259"/>
      <c r="X18" s="259"/>
      <c r="Y18" s="192"/>
      <c r="Z18" s="263"/>
    </row>
    <row r="19" spans="2:28" ht="18" customHeight="1">
      <c r="B19" s="250" t="s">
        <v>117</v>
      </c>
      <c r="C19" s="250"/>
      <c r="D19" s="250"/>
      <c r="E19" s="250"/>
      <c r="F19" s="250"/>
      <c r="G19" s="250"/>
      <c r="H19" s="250"/>
      <c r="I19" s="250"/>
      <c r="J19" s="250"/>
      <c r="K19" s="250"/>
      <c r="L19" s="250"/>
      <c r="M19" s="204">
        <f>K14+X14</f>
        <v>0</v>
      </c>
      <c r="N19" s="205"/>
      <c r="O19" s="205"/>
      <c r="P19" s="205"/>
      <c r="Q19" s="205"/>
      <c r="R19" s="205"/>
      <c r="S19" s="205"/>
      <c r="T19" s="205"/>
      <c r="U19" s="205"/>
      <c r="V19" s="205"/>
      <c r="W19" s="205"/>
      <c r="X19" s="205"/>
      <c r="Y19" s="194" t="s">
        <v>23</v>
      </c>
      <c r="Z19" s="262"/>
    </row>
    <row r="20" spans="2:28" ht="15.75" customHeight="1">
      <c r="B20" s="250"/>
      <c r="C20" s="250"/>
      <c r="D20" s="250"/>
      <c r="E20" s="250"/>
      <c r="F20" s="250"/>
      <c r="G20" s="250"/>
      <c r="H20" s="250"/>
      <c r="I20" s="250"/>
      <c r="J20" s="250"/>
      <c r="K20" s="250"/>
      <c r="L20" s="250"/>
      <c r="M20" s="161"/>
      <c r="N20" s="162"/>
      <c r="O20" s="162"/>
      <c r="P20" s="162"/>
      <c r="Q20" s="162"/>
      <c r="R20" s="162"/>
      <c r="S20" s="162"/>
      <c r="T20" s="162"/>
      <c r="U20" s="162"/>
      <c r="V20" s="162"/>
      <c r="W20" s="162"/>
      <c r="X20" s="162"/>
      <c r="Y20" s="192"/>
      <c r="Z20" s="263"/>
    </row>
    <row r="21" spans="2:28">
      <c r="AA21" s="35"/>
    </row>
    <row r="22" spans="2:28">
      <c r="V22" s="163" t="s">
        <v>48</v>
      </c>
      <c r="W22" s="163"/>
      <c r="X22" s="163"/>
      <c r="Y22" s="163"/>
      <c r="Z22" s="163"/>
      <c r="AA22" s="163"/>
      <c r="AB22" s="163"/>
    </row>
    <row r="23" spans="2:28">
      <c r="B23" s="42"/>
    </row>
  </sheetData>
  <sheetProtection algorithmName="SHA-512" hashValue="XZ7F22Np7d6aeNZFKorCiZtpDk//IOl6+RBrmi8PX+XcRqA6AUciiK/bL+v3z4qdCI3C6crcpWU5YhT1vaiYxg==" saltValue="fvyegYLqjRucQFwF8UeFRA==" spinCount="100000" sheet="1" objects="1" scenarios="1"/>
  <mergeCells count="39">
    <mergeCell ref="O4:Q5"/>
    <mergeCell ref="R4:Z5"/>
    <mergeCell ref="B11:D11"/>
    <mergeCell ref="L11:M11"/>
    <mergeCell ref="B10:D10"/>
    <mergeCell ref="L10:M10"/>
    <mergeCell ref="B7:M8"/>
    <mergeCell ref="L9:M9"/>
    <mergeCell ref="Y11:Z11"/>
    <mergeCell ref="O10:Q10"/>
    <mergeCell ref="Y10:Z10"/>
    <mergeCell ref="O7:Z8"/>
    <mergeCell ref="Y9:Z9"/>
    <mergeCell ref="Y13:Z13"/>
    <mergeCell ref="B13:D13"/>
    <mergeCell ref="L13:M13"/>
    <mergeCell ref="B12:D12"/>
    <mergeCell ref="L12:M12"/>
    <mergeCell ref="B14:D14"/>
    <mergeCell ref="E14:F14"/>
    <mergeCell ref="H14:J14"/>
    <mergeCell ref="K14:L14"/>
    <mergeCell ref="O13:Q13"/>
    <mergeCell ref="V22:AB22"/>
    <mergeCell ref="G4:M5"/>
    <mergeCell ref="B4:F5"/>
    <mergeCell ref="I1:Z2"/>
    <mergeCell ref="B1:H2"/>
    <mergeCell ref="B17:L18"/>
    <mergeCell ref="M17:X18"/>
    <mergeCell ref="Y17:Z18"/>
    <mergeCell ref="B19:L20"/>
    <mergeCell ref="M19:X20"/>
    <mergeCell ref="Y19:Z20"/>
    <mergeCell ref="O14:Q14"/>
    <mergeCell ref="R14:S14"/>
    <mergeCell ref="U14:W14"/>
    <mergeCell ref="X14:Y14"/>
    <mergeCell ref="O11:Q11"/>
  </mergeCells>
  <phoneticPr fontId="1"/>
  <hyperlinks>
    <hyperlink ref="V22:AB22" location="注文書トップ!A1" display="注文書トップへ戻る" xr:uid="{A5997EB3-664D-484C-B469-05E573E79A4B}"/>
  </hyperlinks>
  <pageMargins left="0.7" right="0.7" top="0.75" bottom="0.75" header="0.3" footer="0.3"/>
  <pageSetup paperSize="9" scale="90"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24C7F-FD78-BF48-8507-0C9B9ADB8EA6}">
  <sheetPr>
    <tabColor theme="5"/>
  </sheetPr>
  <dimension ref="B1:AD34"/>
  <sheetViews>
    <sheetView showGridLines="0" zoomScaleNormal="100" zoomScalePageLayoutView="40" workbookViewId="0">
      <selection activeCell="B1" sqref="B1:J2"/>
    </sheetView>
  </sheetViews>
  <sheetFormatPr baseColWidth="10" defaultColWidth="9" defaultRowHeight="18"/>
  <cols>
    <col min="1" max="1" width="0.5" customWidth="1"/>
    <col min="2" max="3" width="3.1640625" customWidth="1"/>
    <col min="4" max="4" width="5.83203125" customWidth="1"/>
    <col min="5" max="11" width="3.5" customWidth="1"/>
    <col min="12" max="12" width="4.83203125" customWidth="1"/>
    <col min="13" max="13" width="2.83203125" customWidth="1"/>
    <col min="14" max="14" width="1.1640625" customWidth="1"/>
    <col min="15" max="18" width="3.1640625" customWidth="1"/>
    <col min="19" max="19" width="21.83203125" customWidth="1"/>
    <col min="20" max="24" width="3.1640625" customWidth="1"/>
    <col min="25" max="25" width="4.83203125" customWidth="1"/>
    <col min="26" max="26" width="4.5" customWidth="1"/>
    <col min="27" max="28" width="0.5" customWidth="1"/>
    <col min="29" max="29" width="3.6640625" customWidth="1"/>
    <col min="30" max="30" width="0.5" customWidth="1"/>
  </cols>
  <sheetData>
    <row r="1" spans="2:30" ht="18.75" customHeight="1">
      <c r="B1" s="268" t="s">
        <v>81</v>
      </c>
      <c r="C1" s="269"/>
      <c r="D1" s="269"/>
      <c r="E1" s="269"/>
      <c r="F1" s="269"/>
      <c r="G1" s="269"/>
      <c r="H1" s="269"/>
      <c r="I1" s="269"/>
      <c r="J1" s="269"/>
      <c r="K1" s="187" t="s">
        <v>56</v>
      </c>
      <c r="L1" s="187"/>
      <c r="M1" s="187"/>
      <c r="N1" s="187"/>
      <c r="O1" s="187"/>
      <c r="P1" s="187"/>
      <c r="Q1" s="187"/>
      <c r="R1" s="187"/>
      <c r="S1" s="187"/>
      <c r="T1" s="187"/>
      <c r="U1" s="187"/>
      <c r="V1" s="187"/>
      <c r="W1" s="187"/>
      <c r="X1" s="187"/>
      <c r="Y1" s="187"/>
      <c r="Z1" s="187"/>
      <c r="AA1" s="41"/>
      <c r="AB1" s="41"/>
      <c r="AD1" s="41"/>
    </row>
    <row r="2" spans="2:30" ht="18.75" customHeight="1">
      <c r="B2" s="269"/>
      <c r="C2" s="269"/>
      <c r="D2" s="269"/>
      <c r="E2" s="269"/>
      <c r="F2" s="269"/>
      <c r="G2" s="269"/>
      <c r="H2" s="269"/>
      <c r="I2" s="269"/>
      <c r="J2" s="269"/>
      <c r="K2" s="187"/>
      <c r="L2" s="187"/>
      <c r="M2" s="187"/>
      <c r="N2" s="187"/>
      <c r="O2" s="187"/>
      <c r="P2" s="187"/>
      <c r="Q2" s="187"/>
      <c r="R2" s="187"/>
      <c r="S2" s="187"/>
      <c r="T2" s="187"/>
      <c r="U2" s="187"/>
      <c r="V2" s="187"/>
      <c r="W2" s="187"/>
      <c r="X2" s="187"/>
      <c r="Y2" s="187"/>
      <c r="Z2" s="187"/>
      <c r="AA2" s="41"/>
      <c r="AB2" s="41"/>
      <c r="AD2" s="41"/>
    </row>
    <row r="3" spans="2:30" ht="3" customHeight="1" thickBot="1">
      <c r="D3" s="6"/>
      <c r="E3" s="11"/>
      <c r="F3" s="11"/>
      <c r="G3" s="11"/>
      <c r="H3" s="11"/>
      <c r="I3" s="11"/>
      <c r="J3" s="41"/>
      <c r="K3" s="41"/>
      <c r="L3" s="41"/>
      <c r="M3" s="41"/>
      <c r="N3" s="41"/>
      <c r="O3" s="41"/>
      <c r="P3" s="41"/>
      <c r="Q3" s="41"/>
      <c r="R3" s="41"/>
      <c r="S3" s="41"/>
      <c r="T3" s="41"/>
      <c r="U3" s="41"/>
      <c r="V3" s="41"/>
      <c r="W3" s="41"/>
      <c r="X3" s="41"/>
      <c r="Y3" s="41"/>
      <c r="Z3" s="41"/>
      <c r="AA3" s="41"/>
      <c r="AB3" s="41"/>
      <c r="AD3" s="41"/>
    </row>
    <row r="4" spans="2:30" ht="33" customHeight="1">
      <c r="B4" s="276" t="s">
        <v>38</v>
      </c>
      <c r="C4" s="277"/>
      <c r="D4" s="277"/>
      <c r="E4" s="277"/>
      <c r="F4" s="277"/>
      <c r="G4" s="278"/>
      <c r="H4" s="180">
        <f>注文書トップ!C4</f>
        <v>0</v>
      </c>
      <c r="I4" s="181"/>
      <c r="J4" s="181"/>
      <c r="K4" s="181"/>
      <c r="L4" s="181"/>
      <c r="M4" s="181"/>
      <c r="N4" s="181"/>
      <c r="O4" s="182"/>
      <c r="P4" s="242" t="s">
        <v>1</v>
      </c>
      <c r="Q4" s="243"/>
      <c r="R4" s="243"/>
      <c r="S4" s="174"/>
      <c r="T4" s="175"/>
      <c r="U4" s="175"/>
      <c r="V4" s="175"/>
      <c r="W4" s="175"/>
      <c r="X4" s="175"/>
      <c r="Y4" s="175"/>
      <c r="Z4" s="176"/>
      <c r="AA4" s="45"/>
      <c r="AD4" s="45"/>
    </row>
    <row r="5" spans="2:30" ht="18.75" customHeight="1" thickBot="1">
      <c r="B5" s="279"/>
      <c r="C5" s="280"/>
      <c r="D5" s="280"/>
      <c r="E5" s="280"/>
      <c r="F5" s="280"/>
      <c r="G5" s="281"/>
      <c r="H5" s="183"/>
      <c r="I5" s="184"/>
      <c r="J5" s="184"/>
      <c r="K5" s="184"/>
      <c r="L5" s="184"/>
      <c r="M5" s="184"/>
      <c r="N5" s="184"/>
      <c r="O5" s="185"/>
      <c r="P5" s="245"/>
      <c r="Q5" s="246"/>
      <c r="R5" s="246"/>
      <c r="S5" s="177"/>
      <c r="T5" s="178"/>
      <c r="U5" s="178"/>
      <c r="V5" s="178"/>
      <c r="W5" s="178"/>
      <c r="X5" s="178"/>
      <c r="Y5" s="178"/>
      <c r="Z5" s="179"/>
      <c r="AA5" s="45"/>
      <c r="AD5" s="45"/>
    </row>
    <row r="6" spans="2:30" ht="3.75" customHeight="1"/>
    <row r="7" spans="2:30" ht="27" customHeight="1">
      <c r="B7" s="214" t="s">
        <v>98</v>
      </c>
      <c r="C7" s="236"/>
      <c r="D7" s="236"/>
      <c r="E7" s="236"/>
      <c r="F7" s="236"/>
      <c r="G7" s="236"/>
      <c r="H7" s="236"/>
      <c r="I7" s="236"/>
      <c r="J7" s="236"/>
      <c r="K7" s="236"/>
      <c r="L7" s="236"/>
      <c r="M7" s="237"/>
      <c r="N7" s="33"/>
      <c r="O7" s="270" t="s">
        <v>77</v>
      </c>
      <c r="P7" s="271"/>
      <c r="Q7" s="271"/>
      <c r="R7" s="271"/>
      <c r="S7" s="272"/>
      <c r="T7" s="204">
        <f>E13</f>
        <v>0</v>
      </c>
      <c r="U7" s="261"/>
      <c r="V7" s="261"/>
      <c r="W7" s="261"/>
      <c r="X7" s="261"/>
      <c r="Y7" s="261"/>
      <c r="Z7" s="274" t="s">
        <v>80</v>
      </c>
    </row>
    <row r="8" spans="2:30">
      <c r="B8" s="238"/>
      <c r="C8" s="239"/>
      <c r="D8" s="239"/>
      <c r="E8" s="239"/>
      <c r="F8" s="239"/>
      <c r="G8" s="239"/>
      <c r="H8" s="239"/>
      <c r="I8" s="239"/>
      <c r="J8" s="239"/>
      <c r="K8" s="239"/>
      <c r="L8" s="239"/>
      <c r="M8" s="240"/>
      <c r="N8" s="33"/>
      <c r="O8" s="273"/>
      <c r="P8" s="157"/>
      <c r="Q8" s="157"/>
      <c r="R8" s="157"/>
      <c r="S8" s="158"/>
      <c r="T8" s="258"/>
      <c r="U8" s="259"/>
      <c r="V8" s="259"/>
      <c r="W8" s="259"/>
      <c r="X8" s="259"/>
      <c r="Y8" s="259"/>
      <c r="Z8" s="275"/>
    </row>
    <row r="9" spans="2:30" ht="25" customHeight="1">
      <c r="B9" s="71">
        <v>2500</v>
      </c>
      <c r="C9" s="66"/>
      <c r="D9" s="67"/>
      <c r="E9" s="68" t="s">
        <v>24</v>
      </c>
      <c r="F9" s="69" t="s">
        <v>25</v>
      </c>
      <c r="G9" s="69" t="s">
        <v>26</v>
      </c>
      <c r="H9" s="69" t="s">
        <v>27</v>
      </c>
      <c r="I9" s="69" t="s">
        <v>28</v>
      </c>
      <c r="J9" s="69" t="s">
        <v>29</v>
      </c>
      <c r="K9" s="70" t="s">
        <v>30</v>
      </c>
      <c r="L9" s="232" t="s">
        <v>31</v>
      </c>
      <c r="M9" s="233"/>
      <c r="N9" s="33"/>
      <c r="O9" s="282" t="s">
        <v>78</v>
      </c>
      <c r="P9" s="199"/>
      <c r="Q9" s="199"/>
      <c r="R9" s="199"/>
      <c r="S9" s="200"/>
      <c r="T9" s="204">
        <f>K13</f>
        <v>0</v>
      </c>
      <c r="U9" s="205"/>
      <c r="V9" s="205"/>
      <c r="W9" s="205"/>
      <c r="X9" s="205"/>
      <c r="Y9" s="205"/>
      <c r="Z9" s="274" t="s">
        <v>79</v>
      </c>
    </row>
    <row r="10" spans="2:30" ht="18" customHeight="1">
      <c r="B10" s="188" t="s">
        <v>82</v>
      </c>
      <c r="C10" s="188"/>
      <c r="D10" s="189"/>
      <c r="E10" s="55"/>
      <c r="F10" s="56"/>
      <c r="G10" s="56"/>
      <c r="H10" s="56"/>
      <c r="I10" s="56"/>
      <c r="J10" s="56"/>
      <c r="K10" s="57"/>
      <c r="L10" s="210">
        <f>SUM(E10:K10)</f>
        <v>0</v>
      </c>
      <c r="M10" s="211"/>
      <c r="N10" s="33"/>
      <c r="O10" s="283"/>
      <c r="P10" s="284"/>
      <c r="Q10" s="284"/>
      <c r="R10" s="284"/>
      <c r="S10" s="285"/>
      <c r="T10" s="161"/>
      <c r="U10" s="162"/>
      <c r="V10" s="162"/>
      <c r="W10" s="162"/>
      <c r="X10" s="162"/>
      <c r="Y10" s="162"/>
      <c r="Z10" s="275"/>
    </row>
    <row r="11" spans="2:30" ht="18" customHeight="1">
      <c r="B11" s="170" t="s">
        <v>83</v>
      </c>
      <c r="C11" s="170"/>
      <c r="D11" s="171"/>
      <c r="E11" s="72"/>
      <c r="F11" s="73"/>
      <c r="G11" s="73"/>
      <c r="H11" s="73"/>
      <c r="I11" s="73"/>
      <c r="J11" s="73"/>
      <c r="K11" s="74"/>
      <c r="L11" s="168">
        <f t="shared" ref="L11:L12" si="0">SUM(E11:K11)</f>
        <v>0</v>
      </c>
      <c r="M11" s="169"/>
      <c r="N11" s="33"/>
      <c r="O11" s="288"/>
      <c r="P11" s="288"/>
      <c r="Q11" s="288"/>
      <c r="R11" s="49"/>
      <c r="S11" s="49"/>
      <c r="T11" s="49"/>
      <c r="U11" s="49"/>
      <c r="V11" s="49"/>
      <c r="W11" s="49"/>
      <c r="X11" s="49"/>
      <c r="Y11" s="287"/>
      <c r="Z11" s="287"/>
    </row>
    <row r="12" spans="2:30" ht="18" customHeight="1">
      <c r="B12" s="188" t="s">
        <v>84</v>
      </c>
      <c r="C12" s="188"/>
      <c r="D12" s="260"/>
      <c r="E12" s="59"/>
      <c r="F12" s="56"/>
      <c r="G12" s="56"/>
      <c r="H12" s="56"/>
      <c r="I12" s="56"/>
      <c r="J12" s="56"/>
      <c r="K12" s="57"/>
      <c r="L12" s="210">
        <f t="shared" si="0"/>
        <v>0</v>
      </c>
      <c r="M12" s="211"/>
      <c r="N12" s="33"/>
      <c r="P12" s="33"/>
      <c r="Q12" s="33"/>
      <c r="R12" s="49"/>
      <c r="U12" s="49"/>
    </row>
    <row r="13" spans="2:30" s="12" customFormat="1">
      <c r="B13" s="289" t="s">
        <v>32</v>
      </c>
      <c r="C13" s="289"/>
      <c r="D13" s="289"/>
      <c r="E13" s="225">
        <f>SUM(L10:M12)</f>
        <v>0</v>
      </c>
      <c r="F13" s="290"/>
      <c r="G13" s="79" t="s">
        <v>33</v>
      </c>
      <c r="H13" s="227" t="s">
        <v>34</v>
      </c>
      <c r="I13" s="228"/>
      <c r="J13" s="234"/>
      <c r="K13" s="235">
        <f>E13*B9</f>
        <v>0</v>
      </c>
      <c r="L13" s="231"/>
      <c r="M13" s="37" t="s">
        <v>23</v>
      </c>
      <c r="N13" s="34"/>
      <c r="O13" s="208"/>
      <c r="P13" s="208"/>
      <c r="Q13" s="208"/>
      <c r="R13" s="209"/>
      <c r="S13" s="209"/>
      <c r="T13" s="34"/>
      <c r="U13" s="208"/>
      <c r="V13" s="208"/>
      <c r="W13" s="208"/>
      <c r="X13" s="209"/>
      <c r="Y13" s="209"/>
      <c r="Z13" s="34"/>
    </row>
    <row r="14" spans="2:30" ht="6" customHeight="1">
      <c r="B14" s="33"/>
      <c r="C14" s="33"/>
      <c r="D14" s="33"/>
      <c r="E14" s="33"/>
      <c r="F14" s="33"/>
      <c r="G14" s="33"/>
      <c r="H14" s="33"/>
      <c r="I14" s="33"/>
      <c r="J14" s="33"/>
      <c r="K14" s="33"/>
      <c r="L14" s="33"/>
      <c r="M14" s="33"/>
      <c r="N14" s="33"/>
      <c r="O14" s="33"/>
      <c r="P14" s="33"/>
      <c r="Q14" s="33"/>
      <c r="R14" s="33"/>
      <c r="S14" s="33"/>
      <c r="T14" s="33"/>
      <c r="U14" s="33"/>
      <c r="V14" s="33"/>
      <c r="W14" s="33"/>
      <c r="X14" s="33"/>
      <c r="Y14" s="33"/>
      <c r="Z14" s="33"/>
    </row>
    <row r="15" spans="2:30">
      <c r="B15" s="7"/>
      <c r="C15" s="7"/>
      <c r="D15" s="7"/>
      <c r="E15" s="8"/>
      <c r="F15" s="7"/>
      <c r="G15" s="33"/>
      <c r="H15" s="7"/>
      <c r="I15" s="7"/>
      <c r="J15" s="7"/>
      <c r="K15" s="7"/>
      <c r="L15" s="7"/>
      <c r="M15" s="33"/>
      <c r="N15" s="33"/>
      <c r="O15" s="33"/>
      <c r="P15" s="33"/>
      <c r="Q15" s="33"/>
      <c r="R15" s="33"/>
      <c r="S15" s="33"/>
      <c r="T15" s="33"/>
      <c r="U15" s="33"/>
      <c r="V15" s="33"/>
      <c r="W15" s="33"/>
      <c r="X15" s="33"/>
      <c r="Y15" s="33"/>
      <c r="Z15" s="33"/>
    </row>
    <row r="16" spans="2:30">
      <c r="N16" s="33"/>
      <c r="O16" s="33"/>
      <c r="P16" s="33"/>
      <c r="Q16" s="33"/>
      <c r="R16" s="33"/>
      <c r="S16" s="33"/>
      <c r="T16" s="33"/>
      <c r="U16" s="33"/>
      <c r="V16" s="286" t="s">
        <v>48</v>
      </c>
      <c r="W16" s="286"/>
      <c r="X16" s="286"/>
      <c r="Y16" s="286"/>
      <c r="Z16" s="286"/>
    </row>
    <row r="17" spans="2:29">
      <c r="N17" s="33"/>
      <c r="O17" s="33"/>
      <c r="P17" s="33"/>
      <c r="Q17" s="33"/>
      <c r="R17" s="7"/>
      <c r="S17" s="7"/>
      <c r="T17" s="7"/>
      <c r="U17" s="7"/>
      <c r="V17" s="7"/>
      <c r="W17" s="7"/>
      <c r="X17" s="7"/>
      <c r="Y17" s="221"/>
      <c r="Z17" s="221"/>
    </row>
    <row r="18" spans="2:29">
      <c r="B18" s="42"/>
      <c r="N18" s="33"/>
      <c r="O18" s="212"/>
      <c r="P18" s="212"/>
      <c r="Q18" s="212"/>
      <c r="R18" s="49"/>
      <c r="S18" s="49"/>
      <c r="T18" s="49"/>
      <c r="U18" s="49"/>
      <c r="V18" s="49"/>
      <c r="W18" s="49"/>
      <c r="X18" s="49"/>
      <c r="Y18" s="213"/>
      <c r="Z18" s="213"/>
    </row>
    <row r="19" spans="2:29">
      <c r="N19" s="33"/>
      <c r="O19" s="212"/>
      <c r="P19" s="212"/>
      <c r="Q19" s="212"/>
      <c r="R19" s="49"/>
      <c r="S19" s="49"/>
      <c r="T19" s="49"/>
      <c r="U19" s="49"/>
      <c r="V19" s="49"/>
      <c r="W19" s="49"/>
      <c r="X19" s="49"/>
      <c r="Y19" s="213"/>
      <c r="Z19" s="213"/>
    </row>
    <row r="20" spans="2:29">
      <c r="N20" s="33"/>
      <c r="O20" s="212"/>
      <c r="P20" s="212"/>
      <c r="Q20" s="212"/>
      <c r="R20" s="49"/>
      <c r="S20" s="49"/>
      <c r="T20" s="49"/>
      <c r="U20" s="49"/>
      <c r="V20" s="49"/>
      <c r="W20" s="49"/>
      <c r="X20" s="49"/>
      <c r="Y20" s="213"/>
      <c r="Z20" s="213"/>
    </row>
    <row r="21" spans="2:29">
      <c r="N21" s="33"/>
      <c r="O21" s="212"/>
      <c r="P21" s="212"/>
      <c r="Q21" s="212"/>
      <c r="R21" s="49"/>
      <c r="S21" s="49"/>
      <c r="T21" s="49"/>
      <c r="U21" s="49"/>
      <c r="V21" s="49"/>
      <c r="W21" s="49"/>
      <c r="X21" s="49"/>
      <c r="Y21" s="213"/>
      <c r="Z21" s="213"/>
    </row>
    <row r="22" spans="2:29">
      <c r="N22" s="33"/>
      <c r="O22" s="212"/>
      <c r="P22" s="212"/>
      <c r="Q22" s="212"/>
      <c r="R22" s="49"/>
      <c r="S22" s="49"/>
      <c r="T22" s="49"/>
      <c r="U22" s="49"/>
      <c r="V22" s="49"/>
      <c r="W22" s="49"/>
      <c r="X22" s="49"/>
      <c r="Y22" s="213"/>
      <c r="Z22" s="213"/>
    </row>
    <row r="23" spans="2:29">
      <c r="N23" s="33"/>
      <c r="O23" s="212"/>
      <c r="P23" s="212"/>
      <c r="Q23" s="212"/>
      <c r="R23" s="49"/>
      <c r="S23" s="49"/>
      <c r="T23" s="49"/>
      <c r="U23" s="49"/>
      <c r="V23" s="49"/>
      <c r="W23" s="49"/>
      <c r="X23" s="49"/>
      <c r="Y23" s="213"/>
      <c r="Z23" s="213"/>
    </row>
    <row r="24" spans="2:29">
      <c r="N24" s="33"/>
      <c r="O24" s="212"/>
      <c r="P24" s="212"/>
      <c r="Q24" s="212"/>
      <c r="R24" s="49"/>
      <c r="S24" s="49"/>
      <c r="T24" s="49"/>
      <c r="U24" s="49"/>
      <c r="V24" s="49"/>
      <c r="W24" s="49"/>
      <c r="X24" s="49"/>
      <c r="Y24" s="213"/>
      <c r="Z24" s="213"/>
    </row>
    <row r="25" spans="2:29">
      <c r="N25" s="33"/>
      <c r="O25" s="212"/>
      <c r="P25" s="212"/>
      <c r="Q25" s="212"/>
      <c r="R25" s="49"/>
      <c r="S25" s="49"/>
      <c r="T25" s="49"/>
      <c r="U25" s="49"/>
      <c r="V25" s="49"/>
      <c r="W25" s="49"/>
      <c r="X25" s="49"/>
      <c r="Y25" s="213"/>
      <c r="Z25" s="213"/>
    </row>
    <row r="26" spans="2:29">
      <c r="N26" s="33"/>
      <c r="O26" s="212"/>
      <c r="P26" s="212"/>
      <c r="Q26" s="212"/>
      <c r="R26" s="49"/>
      <c r="S26" s="49"/>
      <c r="T26" s="49"/>
      <c r="U26" s="49"/>
      <c r="V26" s="49"/>
      <c r="W26" s="49"/>
      <c r="X26" s="49"/>
      <c r="Y26" s="213"/>
      <c r="Z26" s="213"/>
    </row>
    <row r="27" spans="2:29">
      <c r="N27" s="33"/>
      <c r="O27" s="212"/>
      <c r="P27" s="212"/>
      <c r="Q27" s="212"/>
      <c r="R27" s="49"/>
      <c r="S27" s="49"/>
      <c r="T27" s="49"/>
      <c r="U27" s="49"/>
      <c r="V27" s="49"/>
      <c r="W27" s="49"/>
      <c r="X27" s="49"/>
      <c r="Y27" s="213"/>
      <c r="Z27" s="213"/>
    </row>
    <row r="28" spans="2:29">
      <c r="Q28" s="50"/>
      <c r="R28" s="50"/>
      <c r="S28" s="50"/>
      <c r="T28" s="50"/>
    </row>
    <row r="29" spans="2:29" s="12" customFormat="1">
      <c r="B29"/>
      <c r="C29"/>
      <c r="D29"/>
      <c r="E29"/>
      <c r="F29"/>
      <c r="G29"/>
      <c r="H29"/>
      <c r="I29"/>
      <c r="J29"/>
      <c r="K29"/>
      <c r="L29"/>
      <c r="M29"/>
      <c r="N29"/>
      <c r="O29"/>
      <c r="P29"/>
      <c r="Q29"/>
      <c r="R29"/>
      <c r="S29"/>
      <c r="T29"/>
      <c r="U29"/>
      <c r="V29"/>
      <c r="W29"/>
      <c r="X29"/>
      <c r="Y29"/>
      <c r="Z29"/>
      <c r="AA29"/>
      <c r="AB29"/>
      <c r="AC29"/>
    </row>
    <row r="30" spans="2:29" ht="5.25" customHeight="1"/>
    <row r="31" spans="2:29" ht="18" customHeight="1"/>
    <row r="32" spans="2:29" ht="12.75" customHeight="1"/>
    <row r="33" ht="18" customHeight="1"/>
    <row r="34" ht="15.75" customHeight="1"/>
  </sheetData>
  <sheetProtection algorithmName="SHA-512" hashValue="Pfpy9iKLowUO1X6U0Z+5tlOWThVIiuI79nfgPDovdPcV01il05EmedpIgyLAALJEgYJz0VIiknaggd+rZPGehQ==" saltValue="NsmFoDiRY5y1jX5bI4x9jw==" spinCount="100000" sheet="1" objects="1" scenarios="1"/>
  <mergeCells count="52">
    <mergeCell ref="B13:D13"/>
    <mergeCell ref="E13:F13"/>
    <mergeCell ref="H13:J13"/>
    <mergeCell ref="K13:L13"/>
    <mergeCell ref="O13:Q13"/>
    <mergeCell ref="B12:D12"/>
    <mergeCell ref="L12:M12"/>
    <mergeCell ref="B11:D11"/>
    <mergeCell ref="L11:M11"/>
    <mergeCell ref="O11:Q11"/>
    <mergeCell ref="O27:Q27"/>
    <mergeCell ref="Y27:Z27"/>
    <mergeCell ref="O26:Q26"/>
    <mergeCell ref="Y26:Z26"/>
    <mergeCell ref="O25:Q25"/>
    <mergeCell ref="Y25:Z25"/>
    <mergeCell ref="O24:Q24"/>
    <mergeCell ref="Y24:Z24"/>
    <mergeCell ref="O23:Q23"/>
    <mergeCell ref="Y23:Z23"/>
    <mergeCell ref="O22:Q22"/>
    <mergeCell ref="Y22:Z22"/>
    <mergeCell ref="O21:Q21"/>
    <mergeCell ref="Y21:Z21"/>
    <mergeCell ref="O20:Q20"/>
    <mergeCell ref="P4:R5"/>
    <mergeCell ref="K1:Z2"/>
    <mergeCell ref="V16:Z16"/>
    <mergeCell ref="Y11:Z11"/>
    <mergeCell ref="Y20:Z20"/>
    <mergeCell ref="O19:Q19"/>
    <mergeCell ref="Y19:Z19"/>
    <mergeCell ref="O18:Q18"/>
    <mergeCell ref="Y18:Z18"/>
    <mergeCell ref="Y17:Z17"/>
    <mergeCell ref="U13:W13"/>
    <mergeCell ref="X13:Y13"/>
    <mergeCell ref="R13:S13"/>
    <mergeCell ref="B1:J2"/>
    <mergeCell ref="T7:Y8"/>
    <mergeCell ref="S4:Z5"/>
    <mergeCell ref="O7:S8"/>
    <mergeCell ref="T9:Y10"/>
    <mergeCell ref="Z7:Z8"/>
    <mergeCell ref="Z9:Z10"/>
    <mergeCell ref="B10:D10"/>
    <mergeCell ref="L10:M10"/>
    <mergeCell ref="B7:M8"/>
    <mergeCell ref="L9:M9"/>
    <mergeCell ref="B4:G5"/>
    <mergeCell ref="H4:O5"/>
    <mergeCell ref="O9:S10"/>
  </mergeCells>
  <phoneticPr fontId="1"/>
  <hyperlinks>
    <hyperlink ref="Q28:T28" location="注文書トップ!A1" display="注文書トップへ戻る" xr:uid="{7A6BF345-2CED-304C-8942-A70454BE0ECB}"/>
    <hyperlink ref="V16" location="注文書トップ!A1" display="注文書トップへ戻る" xr:uid="{2908EF28-7280-644A-BAD4-B578F8F9C514}"/>
  </hyperlinks>
  <pageMargins left="0.7" right="0.7" top="0.75" bottom="0.75" header="0.3" footer="0.3"/>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0FE79-9EE1-C842-81A6-83A85F373203}">
  <sheetPr>
    <tabColor rgb="FFD08ECE"/>
  </sheetPr>
  <dimension ref="B1:AD34"/>
  <sheetViews>
    <sheetView showGridLines="0" zoomScaleNormal="100" zoomScalePageLayoutView="40" workbookViewId="0">
      <selection activeCell="B1" sqref="B1:J2"/>
    </sheetView>
  </sheetViews>
  <sheetFormatPr baseColWidth="10" defaultColWidth="9" defaultRowHeight="18"/>
  <cols>
    <col min="1" max="1" width="0.5" customWidth="1"/>
    <col min="2" max="3" width="3.1640625" customWidth="1"/>
    <col min="4" max="4" width="14.5" customWidth="1"/>
    <col min="5" max="11" width="3.5" customWidth="1"/>
    <col min="12" max="12" width="4.83203125" customWidth="1"/>
    <col min="13" max="13" width="2.83203125" customWidth="1"/>
    <col min="14" max="14" width="1.1640625" customWidth="1"/>
    <col min="15" max="18" width="3.1640625" customWidth="1"/>
    <col min="19" max="19" width="25.33203125" customWidth="1"/>
    <col min="20" max="24" width="3.1640625" customWidth="1"/>
    <col min="25" max="25" width="4.83203125" customWidth="1"/>
    <col min="26" max="26" width="4.5" customWidth="1"/>
    <col min="27" max="28" width="0.5" customWidth="1"/>
    <col min="29" max="29" width="3.6640625" customWidth="1"/>
    <col min="30" max="30" width="0.5" customWidth="1"/>
  </cols>
  <sheetData>
    <row r="1" spans="2:30" ht="18.75" customHeight="1">
      <c r="B1" s="291" t="s">
        <v>85</v>
      </c>
      <c r="C1" s="292"/>
      <c r="D1" s="292"/>
      <c r="E1" s="292"/>
      <c r="F1" s="292"/>
      <c r="G1" s="292"/>
      <c r="H1" s="292"/>
      <c r="I1" s="292"/>
      <c r="J1" s="292"/>
      <c r="K1" s="187" t="s">
        <v>56</v>
      </c>
      <c r="L1" s="187"/>
      <c r="M1" s="187"/>
      <c r="N1" s="187"/>
      <c r="O1" s="187"/>
      <c r="P1" s="187"/>
      <c r="Q1" s="187"/>
      <c r="R1" s="187"/>
      <c r="S1" s="187"/>
      <c r="T1" s="187"/>
      <c r="U1" s="187"/>
      <c r="V1" s="187"/>
      <c r="W1" s="187"/>
      <c r="X1" s="187"/>
      <c r="Y1" s="187"/>
      <c r="Z1" s="187"/>
      <c r="AA1" s="41"/>
      <c r="AB1" s="41"/>
      <c r="AD1" s="41"/>
    </row>
    <row r="2" spans="2:30" ht="18.75" customHeight="1">
      <c r="B2" s="292"/>
      <c r="C2" s="292"/>
      <c r="D2" s="292"/>
      <c r="E2" s="292"/>
      <c r="F2" s="292"/>
      <c r="G2" s="292"/>
      <c r="H2" s="292"/>
      <c r="I2" s="292"/>
      <c r="J2" s="292"/>
      <c r="K2" s="187"/>
      <c r="L2" s="187"/>
      <c r="M2" s="187"/>
      <c r="N2" s="187"/>
      <c r="O2" s="187"/>
      <c r="P2" s="187"/>
      <c r="Q2" s="187"/>
      <c r="R2" s="187"/>
      <c r="S2" s="187"/>
      <c r="T2" s="187"/>
      <c r="U2" s="187"/>
      <c r="V2" s="187"/>
      <c r="W2" s="187"/>
      <c r="X2" s="187"/>
      <c r="Y2" s="187"/>
      <c r="Z2" s="187"/>
      <c r="AA2" s="41"/>
      <c r="AB2" s="41"/>
      <c r="AD2" s="41"/>
    </row>
    <row r="3" spans="2:30" ht="3" customHeight="1" thickBot="1">
      <c r="D3" s="6"/>
      <c r="E3" s="11"/>
      <c r="F3" s="11"/>
      <c r="G3" s="11"/>
      <c r="H3" s="11"/>
      <c r="I3" s="11"/>
      <c r="J3" s="41"/>
      <c r="K3" s="41"/>
      <c r="L3" s="41"/>
      <c r="M3" s="41"/>
      <c r="N3" s="41"/>
      <c r="O3" s="41"/>
      <c r="P3" s="41"/>
      <c r="Q3" s="41"/>
      <c r="R3" s="41"/>
      <c r="S3" s="41"/>
      <c r="T3" s="41"/>
      <c r="U3" s="41"/>
      <c r="V3" s="41"/>
      <c r="W3" s="41"/>
      <c r="X3" s="41"/>
      <c r="Y3" s="41"/>
      <c r="Z3" s="41"/>
      <c r="AA3" s="41"/>
      <c r="AB3" s="41"/>
      <c r="AD3" s="41"/>
    </row>
    <row r="4" spans="2:30" ht="33" customHeight="1">
      <c r="B4" s="276" t="s">
        <v>38</v>
      </c>
      <c r="C4" s="277"/>
      <c r="D4" s="277"/>
      <c r="E4" s="277"/>
      <c r="F4" s="277"/>
      <c r="G4" s="278"/>
      <c r="H4" s="180">
        <f>注文書トップ!C4</f>
        <v>0</v>
      </c>
      <c r="I4" s="181"/>
      <c r="J4" s="181"/>
      <c r="K4" s="181"/>
      <c r="L4" s="181"/>
      <c r="M4" s="181"/>
      <c r="N4" s="181"/>
      <c r="O4" s="182"/>
      <c r="P4" s="242" t="s">
        <v>1</v>
      </c>
      <c r="Q4" s="243"/>
      <c r="R4" s="243"/>
      <c r="S4" s="174"/>
      <c r="T4" s="175"/>
      <c r="U4" s="175"/>
      <c r="V4" s="175"/>
      <c r="W4" s="175"/>
      <c r="X4" s="175"/>
      <c r="Y4" s="175"/>
      <c r="Z4" s="176"/>
      <c r="AA4" s="45"/>
      <c r="AD4" s="45"/>
    </row>
    <row r="5" spans="2:30" ht="18.75" customHeight="1" thickBot="1">
      <c r="B5" s="279"/>
      <c r="C5" s="280"/>
      <c r="D5" s="280"/>
      <c r="E5" s="280"/>
      <c r="F5" s="280"/>
      <c r="G5" s="281"/>
      <c r="H5" s="183"/>
      <c r="I5" s="184"/>
      <c r="J5" s="184"/>
      <c r="K5" s="184"/>
      <c r="L5" s="184"/>
      <c r="M5" s="184"/>
      <c r="N5" s="184"/>
      <c r="O5" s="185"/>
      <c r="P5" s="245"/>
      <c r="Q5" s="246"/>
      <c r="R5" s="246"/>
      <c r="S5" s="177"/>
      <c r="T5" s="178"/>
      <c r="U5" s="178"/>
      <c r="V5" s="178"/>
      <c r="W5" s="178"/>
      <c r="X5" s="178"/>
      <c r="Y5" s="178"/>
      <c r="Z5" s="179"/>
      <c r="AA5" s="45"/>
      <c r="AD5" s="45"/>
    </row>
    <row r="6" spans="2:30" ht="3.75" customHeight="1"/>
    <row r="7" spans="2:30" ht="27" customHeight="1">
      <c r="B7" s="214" t="s">
        <v>99</v>
      </c>
      <c r="C7" s="236"/>
      <c r="D7" s="236"/>
      <c r="E7" s="236"/>
      <c r="F7" s="236"/>
      <c r="G7" s="236"/>
      <c r="H7" s="236"/>
      <c r="I7" s="236"/>
      <c r="J7" s="236"/>
      <c r="K7" s="236"/>
      <c r="L7" s="236"/>
      <c r="M7" s="237"/>
      <c r="N7" s="33"/>
      <c r="O7" s="270" t="s">
        <v>89</v>
      </c>
      <c r="P7" s="271"/>
      <c r="Q7" s="271"/>
      <c r="R7" s="271"/>
      <c r="S7" s="272"/>
      <c r="T7" s="204">
        <f>E16</f>
        <v>0</v>
      </c>
      <c r="U7" s="261"/>
      <c r="V7" s="261"/>
      <c r="W7" s="261"/>
      <c r="X7" s="261"/>
      <c r="Y7" s="261"/>
      <c r="Z7" s="274" t="s">
        <v>80</v>
      </c>
    </row>
    <row r="8" spans="2:30">
      <c r="B8" s="238"/>
      <c r="C8" s="239"/>
      <c r="D8" s="239"/>
      <c r="E8" s="239"/>
      <c r="F8" s="239"/>
      <c r="G8" s="239"/>
      <c r="H8" s="239"/>
      <c r="I8" s="239"/>
      <c r="J8" s="239"/>
      <c r="K8" s="239"/>
      <c r="L8" s="239"/>
      <c r="M8" s="240"/>
      <c r="N8" s="33"/>
      <c r="O8" s="273"/>
      <c r="P8" s="157"/>
      <c r="Q8" s="157"/>
      <c r="R8" s="157"/>
      <c r="S8" s="158"/>
      <c r="T8" s="258"/>
      <c r="U8" s="259"/>
      <c r="V8" s="259"/>
      <c r="W8" s="259"/>
      <c r="X8" s="259"/>
      <c r="Y8" s="259"/>
      <c r="Z8" s="275"/>
    </row>
    <row r="9" spans="2:30" ht="25" customHeight="1">
      <c r="B9" s="71">
        <v>3500</v>
      </c>
      <c r="C9" s="66"/>
      <c r="D9" s="67"/>
      <c r="E9" s="68" t="s">
        <v>24</v>
      </c>
      <c r="F9" s="69" t="s">
        <v>25</v>
      </c>
      <c r="G9" s="69" t="s">
        <v>26</v>
      </c>
      <c r="H9" s="69" t="s">
        <v>27</v>
      </c>
      <c r="I9" s="69" t="s">
        <v>28</v>
      </c>
      <c r="J9" s="69" t="s">
        <v>29</v>
      </c>
      <c r="K9" s="70" t="s">
        <v>30</v>
      </c>
      <c r="L9" s="232" t="s">
        <v>31</v>
      </c>
      <c r="M9" s="233"/>
      <c r="N9" s="33"/>
      <c r="O9" s="282" t="s">
        <v>90</v>
      </c>
      <c r="P9" s="199"/>
      <c r="Q9" s="199"/>
      <c r="R9" s="199"/>
      <c r="S9" s="200"/>
      <c r="T9" s="204">
        <f>K16</f>
        <v>0</v>
      </c>
      <c r="U9" s="205"/>
      <c r="V9" s="205"/>
      <c r="W9" s="205"/>
      <c r="X9" s="205"/>
      <c r="Y9" s="205"/>
      <c r="Z9" s="274" t="s">
        <v>79</v>
      </c>
    </row>
    <row r="10" spans="2:30" ht="18" customHeight="1">
      <c r="B10" s="188" t="s">
        <v>86</v>
      </c>
      <c r="C10" s="188"/>
      <c r="D10" s="189"/>
      <c r="E10" s="55"/>
      <c r="F10" s="56"/>
      <c r="G10" s="56"/>
      <c r="H10" s="56"/>
      <c r="I10" s="56"/>
      <c r="J10" s="56"/>
      <c r="K10" s="57"/>
      <c r="L10" s="210">
        <f>SUM(E10:K10)</f>
        <v>0</v>
      </c>
      <c r="M10" s="211"/>
      <c r="N10" s="33"/>
      <c r="O10" s="283"/>
      <c r="P10" s="284"/>
      <c r="Q10" s="284"/>
      <c r="R10" s="284"/>
      <c r="S10" s="285"/>
      <c r="T10" s="161"/>
      <c r="U10" s="162"/>
      <c r="V10" s="162"/>
      <c r="W10" s="162"/>
      <c r="X10" s="162"/>
      <c r="Y10" s="162"/>
      <c r="Z10" s="275"/>
    </row>
    <row r="11" spans="2:30" ht="18" customHeight="1">
      <c r="B11" s="170" t="s">
        <v>87</v>
      </c>
      <c r="C11" s="170"/>
      <c r="D11" s="171"/>
      <c r="E11" s="72"/>
      <c r="F11" s="73"/>
      <c r="G11" s="73"/>
      <c r="H11" s="73"/>
      <c r="I11" s="73"/>
      <c r="J11" s="73"/>
      <c r="K11" s="74"/>
      <c r="L11" s="168">
        <f t="shared" ref="L11:L12" si="0">SUM(E11:K11)</f>
        <v>0</v>
      </c>
      <c r="M11" s="169"/>
      <c r="N11" s="33"/>
      <c r="O11" s="212"/>
      <c r="P11" s="212"/>
      <c r="Q11" s="212"/>
      <c r="R11" s="49"/>
      <c r="S11" s="49"/>
      <c r="T11" s="49"/>
      <c r="U11" s="49"/>
      <c r="V11" s="49"/>
      <c r="W11" s="49"/>
      <c r="X11" s="49"/>
      <c r="Y11" s="213"/>
      <c r="Z11" s="213"/>
    </row>
    <row r="12" spans="2:30" ht="18" customHeight="1">
      <c r="B12" s="188" t="s">
        <v>88</v>
      </c>
      <c r="C12" s="188"/>
      <c r="D12" s="260"/>
      <c r="E12" s="59"/>
      <c r="F12" s="56"/>
      <c r="G12" s="56"/>
      <c r="H12" s="56"/>
      <c r="I12" s="56"/>
      <c r="J12" s="56"/>
      <c r="K12" s="57"/>
      <c r="L12" s="210">
        <f t="shared" si="0"/>
        <v>0</v>
      </c>
      <c r="M12" s="211"/>
      <c r="N12" s="33"/>
      <c r="P12" s="33"/>
      <c r="Q12" s="33"/>
      <c r="R12" s="49"/>
      <c r="U12" s="49"/>
    </row>
    <row r="13" spans="2:30" s="12" customFormat="1" ht="18" customHeight="1">
      <c r="B13" s="170" t="s">
        <v>91</v>
      </c>
      <c r="C13" s="170"/>
      <c r="D13" s="171"/>
      <c r="E13" s="72"/>
      <c r="F13" s="73"/>
      <c r="G13" s="73"/>
      <c r="H13" s="73"/>
      <c r="I13" s="73"/>
      <c r="J13" s="73"/>
      <c r="K13" s="74"/>
      <c r="L13" s="168">
        <f>SUM(E13:K13)</f>
        <v>0</v>
      </c>
      <c r="M13" s="169"/>
      <c r="N13" s="34"/>
      <c r="O13" s="208"/>
      <c r="P13" s="208"/>
      <c r="Q13" s="208"/>
      <c r="R13" s="209"/>
      <c r="S13" s="208"/>
      <c r="T13" s="34"/>
      <c r="U13" s="208"/>
      <c r="V13" s="208"/>
      <c r="W13" s="208"/>
      <c r="X13" s="209"/>
      <c r="Y13" s="209"/>
      <c r="Z13" s="34"/>
    </row>
    <row r="14" spans="2:30" ht="18" customHeight="1">
      <c r="B14" s="188" t="s">
        <v>92</v>
      </c>
      <c r="C14" s="188"/>
      <c r="D14" s="189"/>
      <c r="E14" s="55"/>
      <c r="F14" s="56"/>
      <c r="G14" s="56"/>
      <c r="H14" s="56"/>
      <c r="I14" s="56"/>
      <c r="J14" s="56"/>
      <c r="K14" s="57"/>
      <c r="L14" s="210">
        <f t="shared" ref="L14:L15" si="1">SUM(E14:K14)</f>
        <v>0</v>
      </c>
      <c r="M14" s="211"/>
      <c r="N14" s="33"/>
      <c r="O14" s="33"/>
      <c r="P14" s="33"/>
      <c r="Q14" s="33"/>
      <c r="R14" s="33"/>
      <c r="S14" s="33"/>
      <c r="T14" s="33"/>
      <c r="U14" s="33"/>
      <c r="V14" s="33"/>
      <c r="W14" s="33"/>
      <c r="X14" s="33"/>
      <c r="Y14" s="33"/>
      <c r="Z14" s="33"/>
    </row>
    <row r="15" spans="2:30" ht="18" customHeight="1">
      <c r="B15" s="170" t="s">
        <v>93</v>
      </c>
      <c r="C15" s="170"/>
      <c r="D15" s="248"/>
      <c r="E15" s="84"/>
      <c r="F15" s="73"/>
      <c r="G15" s="73"/>
      <c r="H15" s="73"/>
      <c r="I15" s="73"/>
      <c r="J15" s="73"/>
      <c r="K15" s="74"/>
      <c r="L15" s="168">
        <f t="shared" si="1"/>
        <v>0</v>
      </c>
      <c r="M15" s="169"/>
      <c r="N15" s="33"/>
      <c r="O15" s="221"/>
      <c r="P15" s="221"/>
      <c r="Q15" s="221"/>
      <c r="R15" s="221"/>
      <c r="S15" s="221"/>
      <c r="T15" s="221"/>
      <c r="U15" s="221"/>
      <c r="V15" s="221"/>
      <c r="W15" s="221"/>
      <c r="X15" s="221"/>
      <c r="Y15" s="221"/>
      <c r="Z15" s="221"/>
    </row>
    <row r="16" spans="2:30">
      <c r="B16" s="289" t="s">
        <v>32</v>
      </c>
      <c r="C16" s="289"/>
      <c r="D16" s="289"/>
      <c r="E16" s="225">
        <f>SUM(L10:M15)</f>
        <v>0</v>
      </c>
      <c r="F16" s="290"/>
      <c r="G16" s="79" t="s">
        <v>33</v>
      </c>
      <c r="H16" s="227" t="s">
        <v>34</v>
      </c>
      <c r="I16" s="228"/>
      <c r="J16" s="234"/>
      <c r="K16" s="235">
        <f>E16*B9</f>
        <v>0</v>
      </c>
      <c r="L16" s="231"/>
      <c r="M16" s="37" t="s">
        <v>23</v>
      </c>
      <c r="N16" s="33"/>
      <c r="O16" s="221"/>
      <c r="P16" s="221"/>
      <c r="Q16" s="221"/>
      <c r="R16" s="221"/>
      <c r="S16" s="221"/>
      <c r="T16" s="221"/>
      <c r="U16" s="221"/>
      <c r="V16" s="221"/>
      <c r="W16" s="221"/>
      <c r="X16" s="221"/>
      <c r="Y16" s="221"/>
      <c r="Z16" s="221"/>
    </row>
    <row r="17" spans="2:29">
      <c r="N17" s="33"/>
      <c r="O17" s="33"/>
      <c r="P17" s="33"/>
      <c r="Q17" s="33"/>
      <c r="R17" s="7"/>
      <c r="S17" s="7"/>
      <c r="T17" s="7"/>
      <c r="U17" s="7"/>
      <c r="V17" s="286" t="s">
        <v>48</v>
      </c>
      <c r="W17" s="286"/>
      <c r="X17" s="286"/>
      <c r="Y17" s="286"/>
      <c r="Z17" s="286"/>
    </row>
    <row r="18" spans="2:29">
      <c r="N18" s="33"/>
      <c r="O18" s="212"/>
      <c r="P18" s="212"/>
      <c r="Q18" s="212"/>
      <c r="R18" s="49"/>
      <c r="S18" s="49"/>
      <c r="T18" s="49"/>
      <c r="U18" s="49"/>
      <c r="V18" s="49"/>
      <c r="W18" s="49"/>
      <c r="X18" s="49"/>
      <c r="Y18" s="213"/>
      <c r="Z18" s="213"/>
    </row>
    <row r="19" spans="2:29">
      <c r="N19" s="33"/>
      <c r="O19" s="212"/>
      <c r="P19" s="212"/>
      <c r="Q19" s="212"/>
      <c r="R19" s="49"/>
      <c r="S19" s="49"/>
      <c r="T19" s="49"/>
      <c r="U19" s="49"/>
      <c r="V19" s="49"/>
      <c r="W19" s="49"/>
      <c r="X19" s="49"/>
      <c r="Y19" s="213"/>
      <c r="Z19" s="213"/>
    </row>
    <row r="20" spans="2:29">
      <c r="N20" s="33"/>
      <c r="O20" s="212"/>
      <c r="P20" s="212"/>
      <c r="Q20" s="212"/>
      <c r="R20" s="49"/>
      <c r="S20" s="49"/>
      <c r="T20" s="49"/>
      <c r="U20" s="49"/>
      <c r="V20" s="49"/>
      <c r="W20" s="49"/>
      <c r="X20" s="49"/>
      <c r="Y20" s="213"/>
      <c r="Z20" s="213"/>
    </row>
    <row r="21" spans="2:29">
      <c r="N21" s="33"/>
      <c r="O21" s="212"/>
      <c r="P21" s="212"/>
      <c r="Q21" s="212"/>
      <c r="R21" s="49"/>
      <c r="S21" s="49"/>
      <c r="T21" s="49"/>
      <c r="U21" s="49"/>
      <c r="V21" s="49"/>
      <c r="W21" s="49"/>
      <c r="X21" s="49"/>
      <c r="Y21" s="213"/>
      <c r="Z21" s="213"/>
    </row>
    <row r="22" spans="2:29">
      <c r="N22" s="33"/>
      <c r="O22" s="212"/>
      <c r="P22" s="212"/>
      <c r="Q22" s="212"/>
      <c r="R22" s="49"/>
      <c r="S22" s="49"/>
      <c r="T22" s="49"/>
      <c r="U22" s="49"/>
      <c r="V22" s="49"/>
      <c r="W22" s="49"/>
      <c r="X22" s="49"/>
      <c r="Y22" s="213"/>
      <c r="Z22" s="213"/>
    </row>
    <row r="23" spans="2:29">
      <c r="N23" s="33"/>
      <c r="O23" s="212"/>
      <c r="P23" s="212"/>
      <c r="Q23" s="212"/>
      <c r="R23" s="49"/>
      <c r="S23" s="49"/>
      <c r="T23" s="49"/>
      <c r="U23" s="49"/>
      <c r="V23" s="49"/>
      <c r="W23" s="49"/>
      <c r="X23" s="49"/>
      <c r="Y23" s="213"/>
      <c r="Z23" s="213"/>
    </row>
    <row r="24" spans="2:29">
      <c r="N24" s="33"/>
      <c r="O24" s="212"/>
      <c r="P24" s="212"/>
      <c r="Q24" s="212"/>
      <c r="R24" s="49"/>
      <c r="S24" s="49"/>
      <c r="T24" s="49"/>
      <c r="U24" s="49"/>
      <c r="V24" s="49"/>
      <c r="W24" s="49"/>
      <c r="X24" s="49"/>
      <c r="Y24" s="213"/>
      <c r="Z24" s="213"/>
    </row>
    <row r="25" spans="2:29">
      <c r="N25" s="33"/>
      <c r="O25" s="212"/>
      <c r="P25" s="212"/>
      <c r="Q25" s="212"/>
      <c r="R25" s="49"/>
      <c r="S25" s="49"/>
      <c r="T25" s="49"/>
      <c r="U25" s="49"/>
      <c r="V25" s="49"/>
      <c r="W25" s="49"/>
      <c r="X25" s="49"/>
      <c r="Y25" s="213"/>
      <c r="Z25" s="213"/>
    </row>
    <row r="26" spans="2:29">
      <c r="N26" s="33"/>
      <c r="O26" s="212"/>
      <c r="P26" s="212"/>
      <c r="Q26" s="212"/>
      <c r="R26" s="49"/>
      <c r="S26" s="49"/>
      <c r="T26" s="49"/>
      <c r="U26" s="49"/>
      <c r="V26" s="49"/>
      <c r="W26" s="49"/>
      <c r="X26" s="49"/>
      <c r="Y26" s="213"/>
      <c r="Z26" s="213"/>
    </row>
    <row r="27" spans="2:29">
      <c r="N27" s="33"/>
      <c r="O27" s="212"/>
      <c r="P27" s="212"/>
      <c r="Q27" s="212"/>
      <c r="R27" s="49"/>
      <c r="S27" s="49"/>
      <c r="T27" s="49"/>
      <c r="U27" s="49"/>
      <c r="V27" s="49"/>
      <c r="W27" s="49"/>
      <c r="X27" s="49"/>
      <c r="Y27" s="213"/>
      <c r="Z27" s="213"/>
    </row>
    <row r="28" spans="2:29">
      <c r="Q28" s="50"/>
      <c r="R28" s="50"/>
      <c r="S28" s="50"/>
      <c r="T28" s="50"/>
    </row>
    <row r="29" spans="2:29" s="12" customFormat="1">
      <c r="B29"/>
      <c r="C29"/>
      <c r="D29"/>
      <c r="E29"/>
      <c r="F29"/>
      <c r="G29"/>
      <c r="H29"/>
      <c r="I29"/>
      <c r="J29"/>
      <c r="K29"/>
      <c r="L29"/>
      <c r="M29"/>
      <c r="N29"/>
      <c r="O29"/>
      <c r="P29"/>
      <c r="Q29"/>
      <c r="R29"/>
      <c r="S29"/>
      <c r="T29"/>
      <c r="U29"/>
      <c r="V29"/>
      <c r="W29"/>
      <c r="X29"/>
      <c r="Y29"/>
      <c r="Z29"/>
      <c r="AA29"/>
      <c r="AB29"/>
      <c r="AC29"/>
    </row>
    <row r="30" spans="2:29" ht="5.25" customHeight="1"/>
    <row r="31" spans="2:29" ht="18" customHeight="1"/>
    <row r="32" spans="2:29" ht="12.75" customHeight="1"/>
    <row r="33" ht="18" customHeight="1"/>
    <row r="34" ht="15.75" customHeight="1"/>
  </sheetData>
  <sheetProtection algorithmName="SHA-512" hashValue="PEJOMmK00JA+v4MOhFL50MEPkX6vlh/gAblV/Pr0XAiQP5cO3dV7tP5YM0R+n1QNwN+aFZKCm3/ZRY95aR3iiw==" saltValue="rXL5bWyy9i1EH7yxk48RIQ==" spinCount="100000" sheet="1" objects="1" scenarios="1"/>
  <mergeCells count="58">
    <mergeCell ref="B7:M8"/>
    <mergeCell ref="O7:S8"/>
    <mergeCell ref="T7:Y8"/>
    <mergeCell ref="Z7:Z8"/>
    <mergeCell ref="H4:O5"/>
    <mergeCell ref="B1:J2"/>
    <mergeCell ref="K1:Z2"/>
    <mergeCell ref="B4:G5"/>
    <mergeCell ref="P4:R5"/>
    <mergeCell ref="S4:Z5"/>
    <mergeCell ref="L9:M9"/>
    <mergeCell ref="O9:S10"/>
    <mergeCell ref="T9:Y10"/>
    <mergeCell ref="Z9:Z10"/>
    <mergeCell ref="B10:D10"/>
    <mergeCell ref="L10:M10"/>
    <mergeCell ref="B11:D11"/>
    <mergeCell ref="L11:M11"/>
    <mergeCell ref="O11:Q11"/>
    <mergeCell ref="Y11:Z11"/>
    <mergeCell ref="B12:D12"/>
    <mergeCell ref="L12:M12"/>
    <mergeCell ref="B15:D15"/>
    <mergeCell ref="L15:M15"/>
    <mergeCell ref="U13:W13"/>
    <mergeCell ref="X13:Y13"/>
    <mergeCell ref="O15:Z16"/>
    <mergeCell ref="O13:Q13"/>
    <mergeCell ref="B13:D13"/>
    <mergeCell ref="L13:M13"/>
    <mergeCell ref="B14:D14"/>
    <mergeCell ref="L14:M14"/>
    <mergeCell ref="B16:D16"/>
    <mergeCell ref="E16:F16"/>
    <mergeCell ref="H16:J16"/>
    <mergeCell ref="K16:L16"/>
    <mergeCell ref="O18:Q18"/>
    <mergeCell ref="Y18:Z18"/>
    <mergeCell ref="R13:S13"/>
    <mergeCell ref="O19:Q19"/>
    <mergeCell ref="Y19:Z19"/>
    <mergeCell ref="V17:Z17"/>
    <mergeCell ref="O20:Q20"/>
    <mergeCell ref="Y20:Z20"/>
    <mergeCell ref="O21:Q21"/>
    <mergeCell ref="Y21:Z21"/>
    <mergeCell ref="O22:Q22"/>
    <mergeCell ref="Y22:Z22"/>
    <mergeCell ref="O26:Q26"/>
    <mergeCell ref="Y26:Z26"/>
    <mergeCell ref="O27:Q27"/>
    <mergeCell ref="Y27:Z27"/>
    <mergeCell ref="O23:Q23"/>
    <mergeCell ref="Y23:Z23"/>
    <mergeCell ref="O24:Q24"/>
    <mergeCell ref="Y24:Z24"/>
    <mergeCell ref="O25:Q25"/>
    <mergeCell ref="Y25:Z25"/>
  </mergeCells>
  <phoneticPr fontId="1"/>
  <hyperlinks>
    <hyperlink ref="Q28:T28" location="注文書トップ!A1" display="注文書トップへ戻る" xr:uid="{7440D3C4-80A2-CB42-AC11-21293A96E2AD}"/>
    <hyperlink ref="V17" location="注文書トップ!A1" display="注文書トップへ戻る" xr:uid="{4A20FF61-5316-814A-A8DB-E28523200AF1}"/>
  </hyperlink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注文書トップ</vt:lpstr>
      <vt:lpstr>WINTER23 シャツ</vt:lpstr>
      <vt:lpstr>WINTER23スウェット</vt:lpstr>
      <vt:lpstr>WINTER23パンツ</vt:lpstr>
      <vt:lpstr>WINTER2022 復刻デザイン</vt:lpstr>
      <vt:lpstr>SPRING2023再販&amp;NEW配色</vt:lpstr>
      <vt:lpstr>'SPRING2023再販&amp;NEW配色'!Print_Area</vt:lpstr>
      <vt:lpstr>'WINTER2022 復刻デザイン'!Print_Area</vt:lpstr>
      <vt:lpstr>'WINTER23 シャツ'!Print_Area</vt:lpstr>
      <vt:lpstr>WINTER23スウェット!Print_Area</vt:lpstr>
      <vt:lpstr>WINTER23パンツ!Print_Area</vt:lpstr>
      <vt:lpstr>注文書トップ!Print_Area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Miyuki-W10</dc:creator>
  <cp:lastModifiedBy>Microsoft Office User</cp:lastModifiedBy>
  <cp:lastPrinted>2023-10-27T00:52:50Z</cp:lastPrinted>
  <dcterms:created xsi:type="dcterms:W3CDTF">2022-11-25T05:33:47Z</dcterms:created>
  <dcterms:modified xsi:type="dcterms:W3CDTF">2023-10-30T02:15:51Z</dcterms:modified>
</cp:coreProperties>
</file>