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213"/>
  <workbookPr defaultThemeVersion="166925"/>
  <mc:AlternateContent xmlns:mc="http://schemas.openxmlformats.org/markup-compatibility/2006">
    <mc:Choice Requires="x15">
      <x15ac:absPath xmlns:x15ac="http://schemas.microsoft.com/office/spreadsheetml/2010/11/ac" url="/Users/acty/Desktop/RIGAVIL/RIGAVILプロジェクト/RIGAVIL WINTER PROJECT2023/注文書/"/>
    </mc:Choice>
  </mc:AlternateContent>
  <xr:revisionPtr revIDLastSave="0" documentId="13_ncr:1_{592C8D05-E288-9547-8C0E-B9247B131429}" xr6:coauthVersionLast="46" xr6:coauthVersionMax="47" xr10:uidLastSave="{00000000-0000-0000-0000-000000000000}"/>
  <bookViews>
    <workbookView xWindow="0" yWindow="500" windowWidth="51200" windowHeight="26660" xr2:uid="{B877D38D-0703-43D1-847D-DA54B4D1EEDC}"/>
  </bookViews>
  <sheets>
    <sheet name="注文書トップ" sheetId="4" r:id="rId1"/>
    <sheet name="WINTER23 シャツ" sheetId="15" r:id="rId2"/>
    <sheet name="WINTER23スウェット" sheetId="5" r:id="rId3"/>
    <sheet name="WINTER23パンツ" sheetId="14" r:id="rId4"/>
    <sheet name="WINTER2022 復刻デザイン" sheetId="10" r:id="rId5"/>
    <sheet name="SPRING2023再販&amp;NEW配色" sheetId="13" r:id="rId6"/>
  </sheets>
  <definedNames>
    <definedName name="_xlnm.Print_Area" localSheetId="5">'SPRING2023再販&amp;NEW配色'!$B$1:$Z$16</definedName>
    <definedName name="_xlnm.Print_Area" localSheetId="4">'WINTER2022 復刻デザイン'!$B$1:$Z$13</definedName>
    <definedName name="_xlnm.Print_Area" localSheetId="1">'WINTER23 シャツ'!$B$1:$Z$32</definedName>
    <definedName name="_xlnm.Print_Area" localSheetId="2">WINTER23スウェット!$B$1:$AB$32</definedName>
    <definedName name="_xlnm.Print_Area" localSheetId="3">WINTER23パンツ!$B$1:$Z$20</definedName>
    <definedName name="_xlnm.Print_Area" localSheetId="0">注文書トップ!$B$1:$K$42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10" i="13" l="1"/>
  <c r="L10" i="14"/>
  <c r="Y23" i="5"/>
  <c r="L24" i="15"/>
  <c r="L25" i="15"/>
  <c r="Y10" i="15"/>
  <c r="L23" i="15"/>
  <c r="Y13" i="15"/>
  <c r="Y14" i="15"/>
  <c r="Y15" i="15"/>
  <c r="Y16" i="15"/>
  <c r="Y17" i="15"/>
  <c r="L17" i="15"/>
  <c r="L16" i="15"/>
  <c r="L15" i="15"/>
  <c r="L14" i="15"/>
  <c r="L13" i="15"/>
  <c r="Y12" i="15"/>
  <c r="L12" i="15"/>
  <c r="Y11" i="15"/>
  <c r="L11" i="15"/>
  <c r="L10" i="15"/>
  <c r="F4" i="15"/>
  <c r="Y11" i="14"/>
  <c r="Y10" i="14"/>
  <c r="L13" i="14"/>
  <c r="L12" i="14"/>
  <c r="L11" i="14"/>
  <c r="H4" i="13"/>
  <c r="Y10" i="5"/>
  <c r="Y17" i="5"/>
  <c r="Y16" i="5"/>
  <c r="Y15" i="5"/>
  <c r="Y14" i="5"/>
  <c r="Y13" i="5"/>
  <c r="Y12" i="5"/>
  <c r="Y11" i="5"/>
  <c r="L11" i="5"/>
  <c r="L12" i="5"/>
  <c r="L13" i="5"/>
  <c r="L14" i="5"/>
  <c r="L15" i="5"/>
  <c r="L16" i="5"/>
  <c r="L17" i="5"/>
  <c r="L10" i="5"/>
  <c r="L15" i="13"/>
  <c r="L14" i="13"/>
  <c r="L13" i="13"/>
  <c r="L12" i="13"/>
  <c r="L11" i="13"/>
  <c r="L23" i="5"/>
  <c r="L24" i="5"/>
  <c r="L25" i="5"/>
  <c r="L26" i="5"/>
  <c r="Y24" i="5"/>
  <c r="Y25" i="5"/>
  <c r="Y26" i="5"/>
  <c r="L12" i="10"/>
  <c r="L11" i="10"/>
  <c r="L10" i="10"/>
  <c r="H4" i="10"/>
  <c r="R14" i="14" l="1"/>
  <c r="X14" i="14" s="1"/>
  <c r="E14" i="14"/>
  <c r="E26" i="15"/>
  <c r="K26" i="15" s="1"/>
  <c r="R18" i="15"/>
  <c r="E18" i="15"/>
  <c r="K18" i="15" s="1"/>
  <c r="E16" i="13"/>
  <c r="K16" i="13" s="1"/>
  <c r="T9" i="13" s="1"/>
  <c r="D24" i="4" s="1"/>
  <c r="E13" i="10"/>
  <c r="K13" i="10" s="1"/>
  <c r="T9" i="10" s="1"/>
  <c r="D23" i="4" s="1"/>
  <c r="R27" i="5"/>
  <c r="X27" i="5" s="1"/>
  <c r="E18" i="5"/>
  <c r="E27" i="5"/>
  <c r="K27" i="5" s="1"/>
  <c r="R18" i="5"/>
  <c r="X18" i="5" s="1"/>
  <c r="K14" i="14" l="1"/>
  <c r="M19" i="14" s="1"/>
  <c r="D22" i="4" s="1"/>
  <c r="M17" i="14"/>
  <c r="K18" i="5"/>
  <c r="M31" i="5" s="1"/>
  <c r="D21" i="4" s="1"/>
  <c r="M29" i="5"/>
  <c r="X18" i="15"/>
  <c r="N31" i="15" s="1"/>
  <c r="D20" i="4" s="1"/>
  <c r="N29" i="15"/>
  <c r="T7" i="13"/>
  <c r="T7" i="10"/>
  <c r="H20" i="4" l="1"/>
  <c r="H21" i="4" s="1"/>
  <c r="H27" i="4" s="1"/>
  <c r="H22" i="4" l="1"/>
  <c r="H28" i="4" s="1"/>
</calcChain>
</file>

<file path=xl/sharedStrings.xml><?xml version="1.0" encoding="utf-8"?>
<sst xmlns="http://schemas.openxmlformats.org/spreadsheetml/2006/main" count="298" uniqueCount="120">
  <si>
    <t>氏名(個人・団体名)</t>
    <rPh sb="0" eb="2">
      <t>シメイ</t>
    </rPh>
    <rPh sb="3" eb="5">
      <t>コジン</t>
    </rPh>
    <rPh sb="6" eb="9">
      <t>ダンタイメイ</t>
    </rPh>
    <phoneticPr fontId="1"/>
  </si>
  <si>
    <t>代表者名</t>
    <rPh sb="0" eb="4">
      <t>ダイヒョウシャメイ</t>
    </rPh>
    <phoneticPr fontId="1"/>
  </si>
  <si>
    <t>送り先/宛名</t>
    <rPh sb="0" eb="1">
      <t>オク</t>
    </rPh>
    <rPh sb="2" eb="3">
      <t>サキ</t>
    </rPh>
    <rPh sb="4" eb="6">
      <t>アテナ</t>
    </rPh>
    <phoneticPr fontId="1"/>
  </si>
  <si>
    <t>お電話番号</t>
    <rPh sb="1" eb="5">
      <t>デンワバンゴウ</t>
    </rPh>
    <phoneticPr fontId="1"/>
  </si>
  <si>
    <t>送り先/ご住所</t>
    <rPh sb="0" eb="1">
      <t>オク</t>
    </rPh>
    <rPh sb="2" eb="3">
      <t>サキ</t>
    </rPh>
    <rPh sb="5" eb="7">
      <t>ジュウショ</t>
    </rPh>
    <phoneticPr fontId="1"/>
  </si>
  <si>
    <t>〒</t>
  </si>
  <si>
    <r>
      <t>&lt;</t>
    </r>
    <r>
      <rPr>
        <sz val="11"/>
        <color rgb="FFFF0000"/>
        <rFont val="游ゴシック"/>
        <family val="3"/>
        <charset val="128"/>
        <scheme val="minor"/>
      </rPr>
      <t>※</t>
    </r>
    <r>
      <rPr>
        <sz val="11"/>
        <color theme="1"/>
        <rFont val="游ゴシック"/>
        <family val="3"/>
        <charset val="128"/>
        <scheme val="minor"/>
      </rPr>
      <t>合計料金</t>
    </r>
    <r>
      <rPr>
        <sz val="11"/>
        <color theme="1"/>
        <rFont val="游ゴシック"/>
        <family val="2"/>
        <charset val="128"/>
        <scheme val="minor"/>
      </rPr>
      <t>&gt;</t>
    </r>
  </si>
  <si>
    <t>送料について</t>
    <rPh sb="0" eb="2">
      <t>ソウリョウ</t>
    </rPh>
    <phoneticPr fontId="1"/>
  </si>
  <si>
    <t>注文日/振込日</t>
    <rPh sb="0" eb="3">
      <t>チュウモンビ</t>
    </rPh>
    <rPh sb="4" eb="7">
      <t>フリコミビ</t>
    </rPh>
    <phoneticPr fontId="1"/>
  </si>
  <si>
    <t>お振込名義/お客様</t>
    <rPh sb="1" eb="3">
      <t>フリコ</t>
    </rPh>
    <rPh sb="3" eb="5">
      <t>メイギ</t>
    </rPh>
    <rPh sb="7" eb="9">
      <t>キャクサマ</t>
    </rPh>
    <phoneticPr fontId="1"/>
  </si>
  <si>
    <t>/</t>
    <phoneticPr fontId="1"/>
  </si>
  <si>
    <t>ご注文確認/お客様※確認先記入してください</t>
    <rPh sb="1" eb="5">
      <t>チュウモンカクニン</t>
    </rPh>
    <rPh sb="7" eb="9">
      <t>キャクサマ</t>
    </rPh>
    <rPh sb="10" eb="15">
      <t>カクニンサキキニュウ</t>
    </rPh>
    <phoneticPr fontId="1"/>
  </si>
  <si>
    <t>確認先/FAX</t>
    <rPh sb="0" eb="3">
      <t>カクニンサキ</t>
    </rPh>
    <phoneticPr fontId="1"/>
  </si>
  <si>
    <t>確認先/E-mail</t>
    <rPh sb="0" eb="3">
      <t>カクニンサキ</t>
    </rPh>
    <phoneticPr fontId="1"/>
  </si>
  <si>
    <t>お振込先</t>
    <rPh sb="1" eb="4">
      <t>フリコミサキ</t>
    </rPh>
    <phoneticPr fontId="1"/>
  </si>
  <si>
    <t>【期間限定・受付期間】</t>
    <rPh sb="1" eb="5">
      <t>キカンゲンテイ</t>
    </rPh>
    <rPh sb="6" eb="10">
      <t>ウケツケキカン</t>
    </rPh>
    <phoneticPr fontId="1"/>
  </si>
  <si>
    <t>【申し込み方法】</t>
    <rPh sb="1" eb="2">
      <t>モウ</t>
    </rPh>
    <rPh sb="3" eb="4">
      <t>コ</t>
    </rPh>
    <rPh sb="5" eb="7">
      <t>ホウホウ</t>
    </rPh>
    <phoneticPr fontId="1"/>
  </si>
  <si>
    <t>【申し込み先】</t>
    <rPh sb="1" eb="2">
      <t>モウ</t>
    </rPh>
    <rPh sb="3" eb="4">
      <t>コ</t>
    </rPh>
    <rPh sb="5" eb="6">
      <t>サキ</t>
    </rPh>
    <phoneticPr fontId="1"/>
  </si>
  <si>
    <t>【出荷について】</t>
    <rPh sb="1" eb="3">
      <t>シュッカ</t>
    </rPh>
    <phoneticPr fontId="1"/>
  </si>
  <si>
    <t>【ご注意】</t>
    <rPh sb="2" eb="4">
      <t>チュウイ</t>
    </rPh>
    <phoneticPr fontId="1"/>
  </si>
  <si>
    <t>FAXまたはメールにて送信ください。</t>
    <rPh sb="11" eb="13">
      <t>ソウシン</t>
    </rPh>
    <phoneticPr fontId="1"/>
  </si>
  <si>
    <t>株式会社Riche(https://e-riche.co.jp)
TEL：072-653-0980 FAX：072-653-0981
E-mail：nana@e-riche.com(担当:澤本健太)</t>
    <rPh sb="91" eb="93">
      <t>タントウ</t>
    </rPh>
    <rPh sb="94" eb="96">
      <t>サワモト</t>
    </rPh>
    <rPh sb="96" eb="98">
      <t>ケンタ</t>
    </rPh>
    <phoneticPr fontId="1"/>
  </si>
  <si>
    <t>ご入金確認後、営業14日以内に発送</t>
    <rPh sb="1" eb="6">
      <t>ニュウキンカクニンゴ</t>
    </rPh>
    <rPh sb="7" eb="9">
      <t>エイギョウ</t>
    </rPh>
    <rPh sb="11" eb="12">
      <t>ニチ</t>
    </rPh>
    <rPh sb="12" eb="14">
      <t>イナイ</t>
    </rPh>
    <rPh sb="15" eb="17">
      <t>ハッソウ</t>
    </rPh>
    <phoneticPr fontId="1"/>
  </si>
  <si>
    <t>円</t>
    <rPh sb="0" eb="1">
      <t>エン</t>
    </rPh>
    <phoneticPr fontId="1"/>
  </si>
  <si>
    <t>S</t>
    <phoneticPr fontId="1"/>
  </si>
  <si>
    <t>M</t>
    <phoneticPr fontId="1"/>
  </si>
  <si>
    <t>L</t>
    <phoneticPr fontId="1"/>
  </si>
  <si>
    <t>LL</t>
    <phoneticPr fontId="1"/>
  </si>
  <si>
    <t>3L</t>
    <phoneticPr fontId="1"/>
  </si>
  <si>
    <t>4L</t>
    <phoneticPr fontId="1"/>
  </si>
  <si>
    <t>5L</t>
    <phoneticPr fontId="1"/>
  </si>
  <si>
    <t>計</t>
    <rPh sb="0" eb="1">
      <t>ケイ</t>
    </rPh>
    <phoneticPr fontId="1"/>
  </si>
  <si>
    <t>合計枚数</t>
    <rPh sb="0" eb="4">
      <t>ゴウケイマイスウ</t>
    </rPh>
    <phoneticPr fontId="1"/>
  </si>
  <si>
    <t>枚</t>
    <rPh sb="0" eb="1">
      <t>マイ</t>
    </rPh>
    <phoneticPr fontId="1"/>
  </si>
  <si>
    <t>合計金額</t>
    <rPh sb="0" eb="4">
      <t>ゴウケイキンガク</t>
    </rPh>
    <phoneticPr fontId="1"/>
  </si>
  <si>
    <t>注文合計金額</t>
    <rPh sb="0" eb="2">
      <t>チュウモン</t>
    </rPh>
    <rPh sb="2" eb="6">
      <t>ゴウケイキンガク</t>
    </rPh>
    <phoneticPr fontId="1"/>
  </si>
  <si>
    <t>円</t>
    <rPh sb="0" eb="1">
      <t>エン</t>
    </rPh>
    <phoneticPr fontId="1"/>
  </si>
  <si>
    <t>割引金額</t>
    <rPh sb="0" eb="2">
      <t>ワリビキ</t>
    </rPh>
    <rPh sb="2" eb="4">
      <t>キンガク</t>
    </rPh>
    <phoneticPr fontId="1"/>
  </si>
  <si>
    <t>氏名（個人・団体名）</t>
    <rPh sb="0" eb="2">
      <t>シメイ</t>
    </rPh>
    <rPh sb="3" eb="5">
      <t>コジン</t>
    </rPh>
    <rPh sb="6" eb="9">
      <t>ダンタイメイ</t>
    </rPh>
    <phoneticPr fontId="1"/>
  </si>
  <si>
    <t>送料</t>
    <rPh sb="0" eb="2">
      <t>ソウリョウ</t>
    </rPh>
    <phoneticPr fontId="1"/>
  </si>
  <si>
    <r>
      <t xml:space="preserve">ご注文頂いてからのキャンセルは出来ませんので予めご了承ください。
</t>
    </r>
    <r>
      <rPr>
        <sz val="8"/>
        <color rgb="FFFF0000"/>
        <rFont val="游ゴシック"/>
        <family val="3"/>
        <charset val="128"/>
        <scheme val="minor"/>
      </rPr>
      <t>※生地がなくなった場合はご連絡のほうをさせていただきます。</t>
    </r>
  </si>
  <si>
    <r>
      <t>&lt;</t>
    </r>
    <r>
      <rPr>
        <sz val="8"/>
        <color rgb="FFFF0000"/>
        <rFont val="游ゴシック"/>
        <family val="3"/>
        <charset val="128"/>
        <scheme val="minor"/>
      </rPr>
      <t>※</t>
    </r>
    <r>
      <rPr>
        <sz val="8"/>
        <color theme="1"/>
        <rFont val="游ゴシック"/>
        <family val="3"/>
        <charset val="128"/>
        <scheme val="minor"/>
      </rPr>
      <t>ご注文者様&gt;</t>
    </r>
    <phoneticPr fontId="1"/>
  </si>
  <si>
    <r>
      <t>&lt;</t>
    </r>
    <r>
      <rPr>
        <sz val="8"/>
        <color rgb="FFFF0000"/>
        <rFont val="游ゴシック"/>
        <family val="3"/>
        <charset val="128"/>
        <scheme val="minor"/>
      </rPr>
      <t>※</t>
    </r>
    <r>
      <rPr>
        <sz val="8"/>
        <color theme="1"/>
        <rFont val="游ゴシック"/>
        <family val="3"/>
        <charset val="128"/>
        <scheme val="minor"/>
      </rPr>
      <t>送り先&gt;</t>
    </r>
    <rPh sb="2" eb="3">
      <t>オク</t>
    </rPh>
    <rPh sb="4" eb="5">
      <t>サキ</t>
    </rPh>
    <phoneticPr fontId="1"/>
  </si>
  <si>
    <r>
      <t>【ご入金について】</t>
    </r>
    <r>
      <rPr>
        <sz val="7"/>
        <color rgb="FFFF0000"/>
        <rFont val="游ゴシック"/>
        <family val="3"/>
        <charset val="128"/>
        <scheme val="minor"/>
      </rPr>
      <t>※1</t>
    </r>
  </si>
  <si>
    <t>※ご注文確認返答するまでご入金はお控えください
(FAX or E-mailにて注文確認の返答致します)</t>
    <rPh sb="40" eb="44">
      <t>チュウモンカクニン</t>
    </rPh>
    <rPh sb="45" eb="47">
      <t>ヘントウ</t>
    </rPh>
    <rPh sb="47" eb="48">
      <t>イタ</t>
    </rPh>
    <phoneticPr fontId="1"/>
  </si>
  <si>
    <t>円</t>
    <rPh sb="0" eb="1">
      <t>エン</t>
    </rPh>
    <phoneticPr fontId="1"/>
  </si>
  <si>
    <t>※合計金額に応じて送料・割引額が自動で計算されます</t>
    <phoneticPr fontId="1"/>
  </si>
  <si>
    <t>弊社専用記入欄</t>
    <rPh sb="0" eb="7">
      <t>ヘイシャセンヨウキニュウラン</t>
    </rPh>
    <phoneticPr fontId="1"/>
  </si>
  <si>
    <t>注文書トップへ戻る</t>
    <rPh sb="0" eb="3">
      <t>チュウモンショ</t>
    </rPh>
    <rPh sb="7" eb="8">
      <t>モド</t>
    </rPh>
    <phoneticPr fontId="1"/>
  </si>
  <si>
    <t>合計金額6.999円以上の場合は無料となります。
合計金額6.999円未満の場合900円（税込）となります。</t>
    <rPh sb="0" eb="4">
      <t>ゴウケイキンガク</t>
    </rPh>
    <rPh sb="9" eb="10">
      <t>エン</t>
    </rPh>
    <rPh sb="10" eb="12">
      <t>イジョウ</t>
    </rPh>
    <rPh sb="13" eb="15">
      <t>バアイ</t>
    </rPh>
    <rPh sb="16" eb="18">
      <t>ムリョウ</t>
    </rPh>
    <rPh sb="25" eb="29">
      <t>ゴウケイキンガク</t>
    </rPh>
    <rPh sb="34" eb="35">
      <t>エン</t>
    </rPh>
    <rPh sb="35" eb="37">
      <t>ミマン</t>
    </rPh>
    <rPh sb="38" eb="40">
      <t>バアイ</t>
    </rPh>
    <rPh sb="43" eb="44">
      <t>エン</t>
    </rPh>
    <rPh sb="45" eb="47">
      <t>ゼイコミ</t>
    </rPh>
    <phoneticPr fontId="1"/>
  </si>
  <si>
    <r>
      <t xml:space="preserve">池田泉州銀行/富田支店
普通149760 株式会社Riche(リシュ)
</t>
    </r>
    <r>
      <rPr>
        <b/>
        <sz val="10"/>
        <color rgb="FFFF0000"/>
        <rFont val="游ゴシック"/>
        <family val="3"/>
        <charset val="128"/>
        <scheme val="minor"/>
      </rPr>
      <t xml:space="preserve">※ご注文確認返答するまで
</t>
    </r>
    <r>
      <rPr>
        <b/>
        <sz val="10"/>
        <color rgb="FFFF0000"/>
        <rFont val="游ゴシック"/>
        <family val="2"/>
        <charset val="128"/>
        <scheme val="minor"/>
      </rPr>
      <t xml:space="preserve">   </t>
    </r>
    <r>
      <rPr>
        <b/>
        <sz val="10"/>
        <color rgb="FFFF0000"/>
        <rFont val="游ゴシック"/>
        <family val="3"/>
        <charset val="128"/>
        <scheme val="minor"/>
      </rPr>
      <t>ご入金はお控えください</t>
    </r>
    <rPh sb="0" eb="6">
      <t>イケダセンシュウギンコウ</t>
    </rPh>
    <rPh sb="7" eb="9">
      <t>トンダ</t>
    </rPh>
    <rPh sb="9" eb="11">
      <t>シテン</t>
    </rPh>
    <rPh sb="12" eb="14">
      <t>フツウ</t>
    </rPh>
    <rPh sb="21" eb="25">
      <t>カブシキガイシャ</t>
    </rPh>
    <rPh sb="38" eb="40">
      <t>チュウモン</t>
    </rPh>
    <rPh sb="40" eb="44">
      <t>カクニンヘントウ</t>
    </rPh>
    <rPh sb="53" eb="55">
      <t>ニュウキン</t>
    </rPh>
    <rPh sb="57" eb="58">
      <t>ヒカ</t>
    </rPh>
    <phoneticPr fontId="1"/>
  </si>
  <si>
    <r>
      <t xml:space="preserve">各デザインに注文ページがございますので、注文するデザインをクリックしてください。
</t>
    </r>
    <r>
      <rPr>
        <sz val="10"/>
        <color rgb="FFFF0000"/>
        <rFont val="游ゴシック"/>
        <family val="3"/>
        <charset val="128"/>
        <scheme val="minor"/>
      </rPr>
      <t>お求めの各デザイン注文ページにてサイズ・カラー表に、お求めの個数を入力してください</t>
    </r>
    <rPh sb="0" eb="1">
      <t>カク</t>
    </rPh>
    <rPh sb="6" eb="8">
      <t>チュウモン</t>
    </rPh>
    <rPh sb="20" eb="22">
      <t>チュウモン</t>
    </rPh>
    <rPh sb="42" eb="43">
      <t>モト</t>
    </rPh>
    <rPh sb="45" eb="46">
      <t>カク</t>
    </rPh>
    <rPh sb="50" eb="52">
      <t>チュウモン</t>
    </rPh>
    <rPh sb="64" eb="65">
      <t>ヒョウ</t>
    </rPh>
    <rPh sb="68" eb="69">
      <t>モト</t>
    </rPh>
    <rPh sb="71" eb="73">
      <t>コスウ</t>
    </rPh>
    <rPh sb="74" eb="76">
      <t>ニュウリョク</t>
    </rPh>
    <phoneticPr fontId="1"/>
  </si>
  <si>
    <r>
      <t>&lt;</t>
    </r>
    <r>
      <rPr>
        <sz val="10"/>
        <color rgb="FFFF0000"/>
        <rFont val="游ゴシック"/>
        <family val="3"/>
        <charset val="128"/>
        <scheme val="minor"/>
      </rPr>
      <t>※</t>
    </r>
    <r>
      <rPr>
        <sz val="10"/>
        <color theme="1"/>
        <rFont val="游ゴシック"/>
        <family val="3"/>
        <charset val="128"/>
        <scheme val="minor"/>
      </rPr>
      <t>ご注文するアイテム&gt;</t>
    </r>
    <rPh sb="3" eb="5">
      <t>チュウモン</t>
    </rPh>
    <phoneticPr fontId="1"/>
  </si>
  <si>
    <t>団体割引について</t>
    <rPh sb="0" eb="2">
      <t>ダンタイ</t>
    </rPh>
    <rPh sb="2" eb="4">
      <t>ワリビキ</t>
    </rPh>
    <phoneticPr fontId="1"/>
  </si>
  <si>
    <r>
      <t>①合計金額が50.000円以上の場合⇒合計金額から</t>
    </r>
    <r>
      <rPr>
        <sz val="9"/>
        <color rgb="FFFF0000"/>
        <rFont val="游ゴシック"/>
        <family val="3"/>
        <charset val="128"/>
        <scheme val="minor"/>
      </rPr>
      <t>「5%OFF」</t>
    </r>
    <r>
      <rPr>
        <sz val="9"/>
        <color theme="1"/>
        <rFont val="游ゴシック"/>
        <family val="3"/>
        <charset val="128"/>
        <scheme val="minor"/>
      </rPr>
      <t>となります
②合計金額が100.000円以上の場合⇒合計金額から</t>
    </r>
    <r>
      <rPr>
        <sz val="9"/>
        <color rgb="FFFF0000"/>
        <rFont val="游ゴシック"/>
        <family val="3"/>
        <charset val="128"/>
        <scheme val="minor"/>
      </rPr>
      <t>「10%OFF」</t>
    </r>
    <r>
      <rPr>
        <sz val="9"/>
        <color theme="1"/>
        <rFont val="游ゴシック"/>
        <family val="3"/>
        <charset val="128"/>
        <scheme val="minor"/>
      </rPr>
      <t>となります</t>
    </r>
    <rPh sb="1" eb="5">
      <t>ゴウケイキンガク</t>
    </rPh>
    <rPh sb="12" eb="13">
      <t>エン</t>
    </rPh>
    <rPh sb="13" eb="15">
      <t>イジョウ</t>
    </rPh>
    <rPh sb="16" eb="18">
      <t>バアイ</t>
    </rPh>
    <rPh sb="19" eb="23">
      <t>ゴウケイキンガク</t>
    </rPh>
    <rPh sb="39" eb="43">
      <t>ゴウケイキンガク</t>
    </rPh>
    <rPh sb="51" eb="52">
      <t>エン</t>
    </rPh>
    <rPh sb="52" eb="54">
      <t>イジョウ</t>
    </rPh>
    <rPh sb="55" eb="57">
      <t>バアイ</t>
    </rPh>
    <rPh sb="58" eb="62">
      <t>ゴウケイキンガク</t>
    </rPh>
    <phoneticPr fontId="1"/>
  </si>
  <si>
    <t>RIGAVIL WINTER PROJECT 2023/注文書</t>
    <rPh sb="28" eb="31">
      <t>チュウモンショ</t>
    </rPh>
    <phoneticPr fontId="1"/>
  </si>
  <si>
    <t>RIGAVIL WINTER PROJECT 2023/注文書</t>
    <phoneticPr fontId="1"/>
  </si>
  <si>
    <t>WINTER2022 復刻デザイン</t>
    <rPh sb="11" eb="13">
      <t xml:space="preserve">フッコクデザイン </t>
    </rPh>
    <phoneticPr fontId="1"/>
  </si>
  <si>
    <t>SPRING2023 再販&amp;NEWデザイン</t>
    <rPh sb="11" eb="13">
      <t xml:space="preserve">サイハン </t>
    </rPh>
    <phoneticPr fontId="1"/>
  </si>
  <si>
    <t>ホワイト</t>
    <phoneticPr fontId="1"/>
  </si>
  <si>
    <t>ブラック</t>
    <phoneticPr fontId="1"/>
  </si>
  <si>
    <t>ネイビー</t>
    <phoneticPr fontId="1"/>
  </si>
  <si>
    <t>ダークグレー</t>
    <phoneticPr fontId="1"/>
  </si>
  <si>
    <t>ライトピンク</t>
    <phoneticPr fontId="1"/>
  </si>
  <si>
    <t>ライトグリーン</t>
    <phoneticPr fontId="1"/>
  </si>
  <si>
    <t>デイジー</t>
    <phoneticPr fontId="1"/>
  </si>
  <si>
    <t>パープル</t>
    <phoneticPr fontId="1"/>
  </si>
  <si>
    <t>レッド</t>
    <phoneticPr fontId="1"/>
  </si>
  <si>
    <t>ホットピンク</t>
    <phoneticPr fontId="1"/>
  </si>
  <si>
    <t>アーミーグリーン</t>
    <phoneticPr fontId="1"/>
  </si>
  <si>
    <t>チャコール</t>
    <phoneticPr fontId="1"/>
  </si>
  <si>
    <t>アシッドブルー</t>
    <phoneticPr fontId="1"/>
  </si>
  <si>
    <t>サンドベージュ</t>
    <phoneticPr fontId="1"/>
  </si>
  <si>
    <t>サンドカーキ</t>
    <phoneticPr fontId="1"/>
  </si>
  <si>
    <t>ミックスグレー</t>
    <phoneticPr fontId="1"/>
  </si>
  <si>
    <t>XL</t>
    <phoneticPr fontId="1"/>
  </si>
  <si>
    <t>XXL</t>
    <phoneticPr fontId="1"/>
  </si>
  <si>
    <t>WINTER2022復刻デザイン
総合計枚数</t>
    <rPh sb="10" eb="12">
      <t xml:space="preserve">フッコクデザイン </t>
    </rPh>
    <rPh sb="16" eb="21">
      <t xml:space="preserve">ソウゴウケイマイスウ </t>
    </rPh>
    <phoneticPr fontId="1"/>
  </si>
  <si>
    <t>WINTER2022復刻デザイン
総合計金額</t>
    <phoneticPr fontId="1"/>
  </si>
  <si>
    <t>円</t>
    <rPh sb="0" eb="1">
      <t xml:space="preserve">エン </t>
    </rPh>
    <phoneticPr fontId="1"/>
  </si>
  <si>
    <t>枚</t>
    <rPh sb="0" eb="1">
      <t xml:space="preserve">マイスウ </t>
    </rPh>
    <phoneticPr fontId="1"/>
  </si>
  <si>
    <t>WINTER2022復刻デザイン</t>
    <phoneticPr fontId="1"/>
  </si>
  <si>
    <t>ブラック/NEO</t>
    <phoneticPr fontId="1"/>
  </si>
  <si>
    <t>ブラック/PAS</t>
    <phoneticPr fontId="1"/>
  </si>
  <si>
    <t>ブラック/GOZ</t>
    <phoneticPr fontId="1"/>
  </si>
  <si>
    <t>SPRING2023再販&amp;NEW配色</t>
    <phoneticPr fontId="1"/>
  </si>
  <si>
    <t>グレー×ブラック</t>
    <phoneticPr fontId="1"/>
  </si>
  <si>
    <t>ブラック×ホワイト</t>
    <phoneticPr fontId="1"/>
  </si>
  <si>
    <t>ネイビー×ホワイト</t>
    <phoneticPr fontId="1"/>
  </si>
  <si>
    <t>SPRING2023再販&amp;NEW配色
総合計枚数</t>
    <rPh sb="10" eb="12">
      <t xml:space="preserve">フッコクデザイン </t>
    </rPh>
    <rPh sb="16" eb="21">
      <t xml:space="preserve">ソウゴウケイマイスウ </t>
    </rPh>
    <phoneticPr fontId="1"/>
  </si>
  <si>
    <t>SPRING2023再販&amp;NEW配色
総合計金額</t>
    <phoneticPr fontId="1"/>
  </si>
  <si>
    <t>グレー×エメラルドグリーン</t>
    <phoneticPr fontId="1"/>
  </si>
  <si>
    <t>ブラック×ラベンダー</t>
    <phoneticPr fontId="1"/>
  </si>
  <si>
    <t>ネイビー×ローズピンク</t>
    <phoneticPr fontId="1"/>
  </si>
  <si>
    <t>SPRING2023 再販&amp;NEW配色</t>
    <rPh sb="11" eb="13">
      <t xml:space="preserve">サイハン </t>
    </rPh>
    <rPh sb="17" eb="19">
      <t xml:space="preserve">ハイショク </t>
    </rPh>
    <phoneticPr fontId="1"/>
  </si>
  <si>
    <t>RVL300ACT/4.4オンスドライTシャツ
2,500円(税込み)</t>
    <rPh sb="31" eb="32">
      <t xml:space="preserve">ゼイ </t>
    </rPh>
    <rPh sb="32" eb="33">
      <t xml:space="preserve">セイコミ </t>
    </rPh>
    <phoneticPr fontId="1"/>
  </si>
  <si>
    <t>RVL302ADP/4.4オンス ドライポロシャツ
3,000円(税込み)</t>
    <phoneticPr fontId="1"/>
  </si>
  <si>
    <t>RVL304ALT/4.4オンス ドライロングスリーブTシャツ
3,000円(税込み)</t>
    <phoneticPr fontId="1"/>
  </si>
  <si>
    <t>RVL300ACT/4.4オンス ドライTシャツ
2,500円(税込み)</t>
    <phoneticPr fontId="1"/>
  </si>
  <si>
    <t>RVL374PST/ドライストレッチピステ
3,500円(税込み)</t>
    <phoneticPr fontId="1"/>
  </si>
  <si>
    <r>
      <t>RVL618PRK/スウェットプルオーバーパーカー</t>
    </r>
    <r>
      <rPr>
        <b/>
        <sz val="10"/>
        <color theme="8"/>
        <rFont val="游ゴシック"/>
        <family val="3"/>
        <charset val="128"/>
      </rPr>
      <t>(裏起毛)</t>
    </r>
    <r>
      <rPr>
        <sz val="9"/>
        <color theme="1"/>
        <rFont val="游ゴシック"/>
        <family val="3"/>
        <charset val="128"/>
        <scheme val="minor"/>
      </rPr>
      <t xml:space="preserve">
4,500円(税込み)</t>
    </r>
    <rPh sb="26" eb="29">
      <t xml:space="preserve">ウラキモウ </t>
    </rPh>
    <rPh sb="36" eb="37">
      <t/>
    </rPh>
    <phoneticPr fontId="1"/>
  </si>
  <si>
    <r>
      <t>RVL928TRN/クルーネックスウェット</t>
    </r>
    <r>
      <rPr>
        <b/>
        <sz val="10"/>
        <color theme="8"/>
        <rFont val="游ゴシック"/>
        <family val="3"/>
        <charset val="128"/>
      </rPr>
      <t>(裏起毛)</t>
    </r>
    <r>
      <rPr>
        <sz val="9"/>
        <color theme="1"/>
        <rFont val="游ゴシック"/>
        <family val="3"/>
        <charset val="128"/>
        <scheme val="minor"/>
      </rPr>
      <t xml:space="preserve">
4,000円(税込み)</t>
    </r>
    <rPh sb="22" eb="25">
      <t xml:space="preserve">ウラキモウ </t>
    </rPh>
    <rPh sb="32" eb="33">
      <t/>
    </rPh>
    <phoneticPr fontId="1"/>
  </si>
  <si>
    <r>
      <t>RVL624SWP/スウェットパンツ</t>
    </r>
    <r>
      <rPr>
        <b/>
        <sz val="10"/>
        <color theme="8"/>
        <rFont val="游ゴシック"/>
        <family val="3"/>
        <charset val="128"/>
      </rPr>
      <t>(裏起毛)</t>
    </r>
    <r>
      <rPr>
        <sz val="9"/>
        <color theme="1"/>
        <rFont val="游ゴシック"/>
        <family val="3"/>
        <charset val="128"/>
        <scheme val="minor"/>
      </rPr>
      <t xml:space="preserve">
3,500円(税込み)</t>
    </r>
    <rPh sb="19" eb="22">
      <t xml:space="preserve">ウラキモウ </t>
    </rPh>
    <rPh sb="29" eb="30">
      <t/>
    </rPh>
    <phoneticPr fontId="1"/>
  </si>
  <si>
    <r>
      <t>RVL017SWP/スウェットパンツ</t>
    </r>
    <r>
      <rPr>
        <b/>
        <sz val="10"/>
        <color rgb="FFFF0000"/>
        <rFont val="游ゴシック"/>
        <family val="3"/>
        <charset val="128"/>
      </rPr>
      <t>(裏毛)</t>
    </r>
    <r>
      <rPr>
        <sz val="9"/>
        <color theme="1"/>
        <rFont val="游ゴシック"/>
        <family val="3"/>
        <charset val="128"/>
        <scheme val="minor"/>
      </rPr>
      <t xml:space="preserve">
3,500円(税込み)</t>
    </r>
    <rPh sb="19" eb="20">
      <t xml:space="preserve">ウラ </t>
    </rPh>
    <rPh sb="20" eb="21">
      <t>_x0000__x0013_</t>
    </rPh>
    <rPh sb="28" eb="29">
      <t/>
    </rPh>
    <phoneticPr fontId="1"/>
  </si>
  <si>
    <r>
      <t>RVL044TRN/クルーネックスウェット</t>
    </r>
    <r>
      <rPr>
        <b/>
        <sz val="10"/>
        <color rgb="FFFF0000"/>
        <rFont val="游ゴシック"/>
        <family val="3"/>
        <charset val="128"/>
      </rPr>
      <t>(裏毛)</t>
    </r>
    <r>
      <rPr>
        <sz val="9"/>
        <color theme="1"/>
        <rFont val="游ゴシック"/>
        <family val="3"/>
        <charset val="128"/>
        <scheme val="minor"/>
      </rPr>
      <t xml:space="preserve">
4,000円(税込み)</t>
    </r>
    <rPh sb="22" eb="23">
      <t xml:space="preserve">ウラ </t>
    </rPh>
    <rPh sb="23" eb="24">
      <t>_x0000__x0016_</t>
    </rPh>
    <rPh sb="31" eb="32">
      <t/>
    </rPh>
    <phoneticPr fontId="1"/>
  </si>
  <si>
    <r>
      <t>RVL214PRK/スウェットプルオーバーパーカー</t>
    </r>
    <r>
      <rPr>
        <b/>
        <sz val="10"/>
        <color rgb="FFFF0000"/>
        <rFont val="游ゴシック"/>
        <family val="3"/>
        <charset val="128"/>
      </rPr>
      <t>(裏毛)</t>
    </r>
    <r>
      <rPr>
        <sz val="9"/>
        <color theme="1"/>
        <rFont val="游ゴシック"/>
        <family val="3"/>
        <charset val="128"/>
        <scheme val="minor"/>
      </rPr>
      <t xml:space="preserve">
4,500円(税込み)</t>
    </r>
    <rPh sb="26" eb="27">
      <t xml:space="preserve">ウラゲ </t>
    </rPh>
    <rPh sb="27" eb="28">
      <t>_x0000__x001A_</t>
    </rPh>
    <rPh sb="35" eb="36">
      <t/>
    </rPh>
    <phoneticPr fontId="1"/>
  </si>
  <si>
    <t xml:space="preserve">2023年11月1日(水)〜2024年2月29日(木)まで </t>
    <rPh sb="4" eb="5">
      <t>ネン</t>
    </rPh>
    <rPh sb="10" eb="11">
      <t>ゲツ</t>
    </rPh>
    <rPh sb="11" eb="12">
      <t xml:space="preserve">スイ </t>
    </rPh>
    <rPh sb="25" eb="26">
      <t xml:space="preserve">モク </t>
    </rPh>
    <phoneticPr fontId="1"/>
  </si>
  <si>
    <t>WINTER23シャツ</t>
    <phoneticPr fontId="1"/>
  </si>
  <si>
    <t>WINTER23シャツ総合計枚数</t>
    <rPh sb="11" eb="16">
      <t xml:space="preserve">ソウゴウケイマイスウ </t>
    </rPh>
    <phoneticPr fontId="1"/>
  </si>
  <si>
    <t>WINTER23シャツ総合計金額</t>
    <rPh sb="0" eb="1">
      <t xml:space="preserve">ソウゴウケイキンガク </t>
    </rPh>
    <phoneticPr fontId="1"/>
  </si>
  <si>
    <t>合計金額</t>
    <phoneticPr fontId="1"/>
  </si>
  <si>
    <t>WINTER23スウェット</t>
    <phoneticPr fontId="1"/>
  </si>
  <si>
    <t>WINTER23パンツ</t>
    <phoneticPr fontId="1"/>
  </si>
  <si>
    <t>WINTER23シャツパンツ</t>
    <phoneticPr fontId="1"/>
  </si>
  <si>
    <t>WINTER23スウェット総合計枚数</t>
    <rPh sb="13" eb="18">
      <t xml:space="preserve">ソウゴウケイマイスウ </t>
    </rPh>
    <phoneticPr fontId="1"/>
  </si>
  <si>
    <t>WINTER23スウェット総合計金額</t>
    <rPh sb="0" eb="1">
      <t xml:space="preserve">ソウゴウケイキンガク </t>
    </rPh>
    <phoneticPr fontId="1"/>
  </si>
  <si>
    <t>WINTER23パンツ総合計枚数</t>
    <rPh sb="11" eb="16">
      <t xml:space="preserve">ソウゴウケイマイスウ </t>
    </rPh>
    <phoneticPr fontId="1"/>
  </si>
  <si>
    <t>WINTER23パンツ総合計金額</t>
    <rPh sb="0" eb="1">
      <t xml:space="preserve">ソウゴウケイキンガク </t>
    </rPh>
    <phoneticPr fontId="1"/>
  </si>
  <si>
    <t>ロイヤルブルー</t>
    <phoneticPr fontId="1"/>
  </si>
  <si>
    <t>蛍光イエロー</t>
    <rPh sb="0" eb="2">
      <t>ケイコ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</si>
</sst>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
    <numFmt numFmtId="177" formatCode="**;**;**;**"/>
  </numFmts>
  <fonts count="40">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sz val="11"/>
      <color rgb="FFFF0000"/>
      <name val="游ゴシック"/>
      <family val="3"/>
      <charset val="128"/>
      <scheme val="minor"/>
    </font>
    <font>
      <sz val="8"/>
      <color theme="1"/>
      <name val="游ゴシック"/>
      <family val="3"/>
      <charset val="128"/>
      <scheme val="minor"/>
    </font>
    <font>
      <sz val="9"/>
      <color theme="1"/>
      <name val="游ゴシック"/>
      <family val="3"/>
      <charset val="128"/>
      <scheme val="minor"/>
    </font>
    <font>
      <sz val="10"/>
      <color theme="1"/>
      <name val="游ゴシック"/>
      <family val="2"/>
      <charset val="128"/>
      <scheme val="minor"/>
    </font>
    <font>
      <sz val="10"/>
      <color theme="1"/>
      <name val="游ゴシック"/>
      <family val="3"/>
      <charset val="128"/>
      <scheme val="minor"/>
    </font>
    <font>
      <sz val="11"/>
      <color theme="7" tint="0.79998168889431442"/>
      <name val="游ゴシック"/>
      <family val="2"/>
      <charset val="128"/>
      <scheme val="minor"/>
    </font>
    <font>
      <sz val="12"/>
      <color theme="0"/>
      <name val="游ゴシック"/>
      <family val="3"/>
      <charset val="128"/>
      <scheme val="minor"/>
    </font>
    <font>
      <sz val="18"/>
      <color theme="0"/>
      <name val="游ゴシック"/>
      <family val="3"/>
      <charset val="128"/>
      <scheme val="minor"/>
    </font>
    <font>
      <u/>
      <sz val="11"/>
      <color theme="10"/>
      <name val="游ゴシック"/>
      <family val="2"/>
      <charset val="128"/>
      <scheme val="minor"/>
    </font>
    <font>
      <sz val="15"/>
      <color theme="1"/>
      <name val="游ゴシック"/>
      <family val="3"/>
      <charset val="128"/>
      <scheme val="minor"/>
    </font>
    <font>
      <b/>
      <sz val="10"/>
      <color rgb="FFFF0000"/>
      <name val="游ゴシック"/>
      <family val="3"/>
      <charset val="128"/>
      <scheme val="minor"/>
    </font>
    <font>
      <sz val="11"/>
      <name val="游ゴシック"/>
      <family val="3"/>
      <charset val="128"/>
      <scheme val="minor"/>
    </font>
    <font>
      <b/>
      <sz val="15"/>
      <color theme="1"/>
      <name val="游ゴシック"/>
      <family val="3"/>
      <charset val="128"/>
      <scheme val="minor"/>
    </font>
    <font>
      <b/>
      <sz val="11"/>
      <color theme="1"/>
      <name val="游ゴシック"/>
      <family val="3"/>
      <charset val="128"/>
      <scheme val="minor"/>
    </font>
    <font>
      <sz val="8"/>
      <color rgb="FFFF0000"/>
      <name val="游ゴシック"/>
      <family val="3"/>
      <charset val="128"/>
      <scheme val="minor"/>
    </font>
    <font>
      <sz val="8"/>
      <color theme="1"/>
      <name val="游ゴシック"/>
      <family val="2"/>
      <charset val="128"/>
      <scheme val="minor"/>
    </font>
    <font>
      <sz val="6"/>
      <color theme="1"/>
      <name val="游ゴシック"/>
      <family val="3"/>
      <charset val="128"/>
      <scheme val="minor"/>
    </font>
    <font>
      <sz val="7"/>
      <color theme="1"/>
      <name val="游ゴシック"/>
      <family val="3"/>
      <charset val="128"/>
      <scheme val="minor"/>
    </font>
    <font>
      <sz val="7"/>
      <color theme="1"/>
      <name val="游ゴシック"/>
      <family val="2"/>
      <charset val="128"/>
      <scheme val="minor"/>
    </font>
    <font>
      <sz val="7"/>
      <color rgb="FFFF0000"/>
      <name val="游ゴシック"/>
      <family val="3"/>
      <charset val="128"/>
      <scheme val="minor"/>
    </font>
    <font>
      <sz val="6"/>
      <color rgb="FFFF0000"/>
      <name val="游ゴシック"/>
      <family val="3"/>
      <charset val="128"/>
      <scheme val="minor"/>
    </font>
    <font>
      <b/>
      <sz val="9"/>
      <color theme="1"/>
      <name val="游ゴシック"/>
      <family val="3"/>
      <charset val="128"/>
      <scheme val="minor"/>
    </font>
    <font>
      <b/>
      <sz val="14"/>
      <color theme="0"/>
      <name val="游ゴシック"/>
      <family val="3"/>
      <charset val="128"/>
      <scheme val="minor"/>
    </font>
    <font>
      <sz val="10"/>
      <name val="游ゴシック"/>
      <family val="3"/>
      <charset val="128"/>
      <scheme val="minor"/>
    </font>
    <font>
      <b/>
      <sz val="15"/>
      <color theme="0"/>
      <name val="游ゴシック"/>
      <family val="3"/>
      <charset val="128"/>
      <scheme val="minor"/>
    </font>
    <font>
      <b/>
      <sz val="10"/>
      <color rgb="FFFF0000"/>
      <name val="游ゴシック"/>
      <family val="2"/>
      <charset val="128"/>
      <scheme val="minor"/>
    </font>
    <font>
      <sz val="10"/>
      <color rgb="FFFF0000"/>
      <name val="游ゴシック"/>
      <family val="3"/>
      <charset val="128"/>
      <scheme val="minor"/>
    </font>
    <font>
      <sz val="9"/>
      <color rgb="FFFF0000"/>
      <name val="游ゴシック"/>
      <family val="3"/>
      <charset val="128"/>
      <scheme val="minor"/>
    </font>
    <font>
      <sz val="9"/>
      <name val="游ゴシック"/>
      <family val="3"/>
      <charset val="128"/>
      <scheme val="minor"/>
    </font>
    <font>
      <sz val="9"/>
      <color theme="0" tint="-0.14999847407452621"/>
      <name val="游ゴシック"/>
      <family val="3"/>
      <charset val="128"/>
      <scheme val="minor"/>
    </font>
    <font>
      <b/>
      <sz val="10"/>
      <color theme="8"/>
      <name val="游ゴシック"/>
      <family val="3"/>
      <charset val="128"/>
    </font>
    <font>
      <b/>
      <sz val="10"/>
      <color rgb="FFFF0000"/>
      <name val="游ゴシック"/>
      <family val="3"/>
      <charset val="128"/>
    </font>
    <font>
      <b/>
      <sz val="9"/>
      <color rgb="FFFF0000"/>
      <name val="游ゴシック"/>
      <family val="3"/>
      <charset val="128"/>
      <scheme val="minor"/>
    </font>
    <font>
      <b/>
      <sz val="18"/>
      <color theme="0"/>
      <name val="游ゴシック"/>
      <family val="3"/>
      <charset val="128"/>
    </font>
    <font>
      <b/>
      <sz val="16"/>
      <color theme="0"/>
      <name val="游ゴシック"/>
      <family val="3"/>
      <charset val="128"/>
    </font>
    <font>
      <b/>
      <sz val="14"/>
      <color theme="0"/>
      <name val="游ゴシック"/>
      <family val="3"/>
      <charset val="128"/>
    </font>
    <font>
      <b/>
      <sz val="14"/>
      <color theme="1"/>
      <name val="游ゴシック (本文)"/>
      <family val="3"/>
      <charset val="128"/>
    </font>
  </fonts>
  <fills count="11">
    <fill>
      <patternFill patternType="none"/>
    </fill>
    <fill>
      <patternFill patternType="gray125"/>
    </fill>
    <fill>
      <patternFill patternType="solid">
        <fgColor theme="9" tint="0.59999389629810485"/>
        <bgColor indexed="64"/>
      </patternFill>
    </fill>
    <fill>
      <patternFill patternType="solid">
        <fgColor theme="5" tint="0.59999389629810485"/>
        <bgColor indexed="64"/>
      </patternFill>
    </fill>
    <fill>
      <patternFill patternType="solid">
        <fgColor rgb="FFFFFF00"/>
        <bgColor indexed="64"/>
      </patternFill>
    </fill>
    <fill>
      <patternFill patternType="solid">
        <fgColor theme="1"/>
        <bgColor indexed="64"/>
      </patternFill>
    </fill>
    <fill>
      <patternFill patternType="solid">
        <fgColor theme="0" tint="-4.9989318521683403E-2"/>
        <bgColor indexed="64"/>
      </patternFill>
    </fill>
    <fill>
      <patternFill patternType="solid">
        <fgColor theme="4"/>
        <bgColor indexed="64"/>
      </patternFill>
    </fill>
    <fill>
      <patternFill patternType="solid">
        <fgColor theme="5"/>
        <bgColor indexed="64"/>
      </patternFill>
    </fill>
    <fill>
      <patternFill patternType="solid">
        <fgColor rgb="FFD08ECE"/>
        <bgColor indexed="64"/>
      </patternFill>
    </fill>
    <fill>
      <patternFill patternType="solid">
        <fgColor theme="8" tint="0.39997558519241921"/>
        <bgColor indexed="64"/>
      </patternFill>
    </fill>
  </fills>
  <borders count="5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double">
        <color indexed="64"/>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top style="medium">
        <color indexed="64"/>
      </top>
      <bottom/>
      <diagonal/>
    </border>
    <border>
      <left style="thin">
        <color indexed="64"/>
      </left>
      <right/>
      <top style="medium">
        <color indexed="64"/>
      </top>
      <bottom style="medium">
        <color indexed="64"/>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right style="double">
        <color indexed="64"/>
      </right>
      <top/>
      <bottom style="thin">
        <color indexed="64"/>
      </bottom>
      <diagonal/>
    </border>
    <border>
      <left style="thin">
        <color indexed="64"/>
      </left>
      <right style="double">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diagonalUp="1" diagonalDown="1">
      <left style="thin">
        <color indexed="64"/>
      </left>
      <right style="thin">
        <color indexed="64"/>
      </right>
      <top style="thin">
        <color indexed="64"/>
      </top>
      <bottom style="thin">
        <color indexed="64"/>
      </bottom>
      <diagonal style="thin">
        <color indexed="64"/>
      </diagonal>
    </border>
    <border diagonalUp="1" diagonalDown="1">
      <left style="thin">
        <color indexed="64"/>
      </left>
      <right style="double">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style="double">
        <color indexed="64"/>
      </right>
      <top style="thin">
        <color indexed="64"/>
      </top>
      <bottom/>
      <diagonal/>
    </border>
    <border>
      <left style="double">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double">
        <color indexed="64"/>
      </top>
      <bottom/>
      <diagonal/>
    </border>
    <border>
      <left/>
      <right style="double">
        <color indexed="64"/>
      </right>
      <top style="double">
        <color indexed="64"/>
      </top>
      <bottom/>
      <diagonal/>
    </border>
    <border>
      <left style="double">
        <color indexed="64"/>
      </left>
      <right/>
      <top/>
      <bottom style="thin">
        <color indexed="64"/>
      </bottom>
      <diagonal/>
    </border>
    <border>
      <left style="double">
        <color indexed="64"/>
      </left>
      <right/>
      <top style="thin">
        <color indexed="64"/>
      </top>
      <bottom/>
      <diagonal/>
    </border>
    <border>
      <left/>
      <right style="double">
        <color indexed="64"/>
      </right>
      <top style="thin">
        <color indexed="64"/>
      </top>
      <bottom/>
      <diagonal/>
    </border>
    <border>
      <left style="double">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double">
        <color indexed="64"/>
      </right>
      <top/>
      <bottom style="double">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s>
  <cellStyleXfs count="2">
    <xf numFmtId="0" fontId="0" fillId="0" borderId="0">
      <alignment vertical="center"/>
    </xf>
    <xf numFmtId="0" fontId="11" fillId="0" borderId="0" applyNumberFormat="0" applyFill="0" applyBorder="0" applyAlignment="0" applyProtection="0">
      <alignment vertical="center"/>
    </xf>
  </cellStyleXfs>
  <cellXfs count="293">
    <xf numFmtId="0" fontId="0" fillId="0" borderId="0" xfId="0">
      <alignment vertical="center"/>
    </xf>
    <xf numFmtId="0" fontId="0" fillId="0" borderId="3" xfId="0" applyBorder="1">
      <alignment vertical="center"/>
    </xf>
    <xf numFmtId="0" fontId="0" fillId="0" borderId="9" xfId="0" applyBorder="1">
      <alignment vertical="center"/>
    </xf>
    <xf numFmtId="0" fontId="0" fillId="0" borderId="3" xfId="0" applyBorder="1" applyAlignment="1">
      <alignment horizontal="center" vertical="center"/>
    </xf>
    <xf numFmtId="0" fontId="0" fillId="0" borderId="11" xfId="0" applyBorder="1">
      <alignment vertical="center"/>
    </xf>
    <xf numFmtId="0" fontId="0" fillId="0" borderId="12" xfId="0" applyBorder="1">
      <alignment vertical="center"/>
    </xf>
    <xf numFmtId="0" fontId="9" fillId="0" borderId="0" xfId="0" applyFont="1">
      <alignment vertical="center"/>
    </xf>
    <xf numFmtId="0" fontId="5" fillId="0" borderId="0" xfId="0" applyFont="1" applyAlignment="1">
      <alignment horizontal="center" vertical="center"/>
    </xf>
    <xf numFmtId="176" fontId="5" fillId="0" borderId="0" xfId="0" applyNumberFormat="1" applyFont="1" applyAlignment="1">
      <alignment horizontal="center" vertical="center"/>
    </xf>
    <xf numFmtId="0" fontId="8" fillId="0" borderId="0" xfId="0" applyFont="1">
      <alignment vertical="center"/>
    </xf>
    <xf numFmtId="0" fontId="5" fillId="0" borderId="11" xfId="0" applyFont="1" applyBorder="1" applyAlignment="1">
      <alignment horizontal="center" vertical="center"/>
    </xf>
    <xf numFmtId="0" fontId="10" fillId="0" borderId="0" xfId="0" applyFont="1" applyAlignment="1">
      <alignment horizontal="center" vertical="center"/>
    </xf>
    <xf numFmtId="0" fontId="16" fillId="0" borderId="0" xfId="0" applyFont="1">
      <alignment vertical="center"/>
    </xf>
    <xf numFmtId="0" fontId="4" fillId="0" borderId="12" xfId="0" applyFont="1" applyBorder="1">
      <alignment vertical="center"/>
    </xf>
    <xf numFmtId="0" fontId="4" fillId="2" borderId="2" xfId="0" applyFont="1" applyFill="1" applyBorder="1">
      <alignment vertical="center"/>
    </xf>
    <xf numFmtId="0" fontId="4" fillId="0" borderId="0" xfId="0" applyFont="1">
      <alignment vertical="center"/>
    </xf>
    <xf numFmtId="0" fontId="18" fillId="2" borderId="1" xfId="0" applyFont="1" applyFill="1" applyBorder="1">
      <alignment vertical="center"/>
    </xf>
    <xf numFmtId="0" fontId="4" fillId="0" borderId="0" xfId="0" applyFont="1" applyAlignment="1">
      <alignment horizontal="center" vertical="center"/>
    </xf>
    <xf numFmtId="0" fontId="4" fillId="0" borderId="18" xfId="0" applyFont="1" applyBorder="1" applyAlignment="1">
      <alignment horizontal="center" vertical="center"/>
    </xf>
    <xf numFmtId="0" fontId="4" fillId="0" borderId="25" xfId="0" applyFont="1" applyBorder="1" applyAlignment="1">
      <alignment horizontal="center" vertical="center"/>
    </xf>
    <xf numFmtId="0" fontId="4" fillId="0" borderId="17" xfId="0" applyFont="1" applyBorder="1" applyAlignment="1">
      <alignment horizontal="center" vertical="center"/>
    </xf>
    <xf numFmtId="176" fontId="4" fillId="0" borderId="0" xfId="0" applyNumberFormat="1" applyFont="1" applyAlignment="1">
      <alignment horizontal="center" vertical="center"/>
    </xf>
    <xf numFmtId="0" fontId="4" fillId="0" borderId="25" xfId="0" applyFont="1" applyBorder="1">
      <alignment vertical="center"/>
    </xf>
    <xf numFmtId="0" fontId="20" fillId="0" borderId="12" xfId="0" applyFont="1" applyBorder="1">
      <alignment vertical="center"/>
    </xf>
    <xf numFmtId="0" fontId="4" fillId="2" borderId="1" xfId="0" applyFont="1" applyFill="1" applyBorder="1">
      <alignment vertical="center"/>
    </xf>
    <xf numFmtId="0" fontId="20" fillId="2" borderId="1" xfId="0" applyFont="1" applyFill="1" applyBorder="1">
      <alignment vertical="center"/>
    </xf>
    <xf numFmtId="0" fontId="4" fillId="0" borderId="21" xfId="0" applyFont="1" applyBorder="1" applyAlignment="1">
      <alignment horizontal="center" vertical="center"/>
    </xf>
    <xf numFmtId="0" fontId="4" fillId="2" borderId="29" xfId="0" applyFont="1" applyFill="1" applyBorder="1">
      <alignment vertical="center"/>
    </xf>
    <xf numFmtId="176" fontId="4" fillId="0" borderId="18" xfId="0" applyNumberFormat="1" applyFont="1" applyBorder="1" applyAlignment="1">
      <alignment horizontal="right" vertical="center"/>
    </xf>
    <xf numFmtId="0" fontId="14" fillId="3" borderId="4" xfId="0" applyFont="1" applyFill="1" applyBorder="1" applyProtection="1">
      <alignment vertical="center"/>
      <protection locked="0"/>
    </xf>
    <xf numFmtId="0" fontId="19" fillId="2" borderId="1" xfId="0" applyFont="1" applyFill="1" applyBorder="1" applyAlignment="1">
      <alignment horizontal="center" vertical="center"/>
    </xf>
    <xf numFmtId="0" fontId="4" fillId="2" borderId="23" xfId="0" applyFont="1" applyFill="1" applyBorder="1">
      <alignment vertical="center"/>
    </xf>
    <xf numFmtId="0" fontId="4" fillId="2" borderId="18" xfId="0" applyFont="1" applyFill="1" applyBorder="1">
      <alignment vertical="center"/>
    </xf>
    <xf numFmtId="0" fontId="5" fillId="0" borderId="0" xfId="0" applyFont="1">
      <alignment vertical="center"/>
    </xf>
    <xf numFmtId="0" fontId="24" fillId="0" borderId="0" xfId="0" applyFont="1">
      <alignment vertical="center"/>
    </xf>
    <xf numFmtId="0" fontId="11" fillId="0" borderId="0" xfId="1" applyAlignment="1">
      <alignment vertical="center"/>
    </xf>
    <xf numFmtId="0" fontId="5" fillId="0" borderId="12" xfId="0" applyFont="1" applyBorder="1">
      <alignment vertical="center"/>
    </xf>
    <xf numFmtId="0" fontId="24" fillId="4" borderId="4" xfId="0" applyFont="1" applyFill="1" applyBorder="1">
      <alignment vertical="center"/>
    </xf>
    <xf numFmtId="0" fontId="15" fillId="0" borderId="4" xfId="0" applyFont="1" applyBorder="1" applyAlignment="1">
      <alignment horizontal="center" vertical="center"/>
    </xf>
    <xf numFmtId="0" fontId="21" fillId="2" borderId="1" xfId="0" applyFont="1" applyFill="1" applyBorder="1">
      <alignment vertical="center"/>
    </xf>
    <xf numFmtId="0" fontId="7" fillId="0" borderId="12" xfId="0" applyFont="1" applyBorder="1">
      <alignment vertical="center"/>
    </xf>
    <xf numFmtId="0" fontId="25" fillId="0" borderId="0" xfId="0" applyFont="1">
      <alignment vertical="center"/>
    </xf>
    <xf numFmtId="177" fontId="0" fillId="0" borderId="0" xfId="0" applyNumberFormat="1">
      <alignment vertical="center"/>
    </xf>
    <xf numFmtId="176" fontId="4" fillId="0" borderId="0" xfId="0" applyNumberFormat="1" applyFont="1" applyAlignment="1">
      <alignment horizontal="right" vertical="center"/>
    </xf>
    <xf numFmtId="0" fontId="4" fillId="2" borderId="34" xfId="0" applyFont="1" applyFill="1" applyBorder="1">
      <alignment vertical="center"/>
    </xf>
    <xf numFmtId="0" fontId="2" fillId="0" borderId="0" xfId="0" applyFont="1" applyAlignment="1">
      <alignment horizontal="center" vertical="center"/>
    </xf>
    <xf numFmtId="0" fontId="24" fillId="0" borderId="0" xfId="0" applyFont="1" applyAlignment="1">
      <alignment horizontal="center" vertical="center"/>
    </xf>
    <xf numFmtId="176" fontId="24" fillId="0" borderId="0" xfId="0" applyNumberFormat="1" applyFont="1" applyAlignment="1">
      <alignment horizontal="center" vertical="center"/>
    </xf>
    <xf numFmtId="0" fontId="5" fillId="0" borderId="37" xfId="0" applyFont="1" applyBorder="1">
      <alignment vertical="center"/>
    </xf>
    <xf numFmtId="0" fontId="5" fillId="0" borderId="0" xfId="0" applyFont="1" applyAlignment="1" applyProtection="1">
      <alignment horizontal="center" vertical="center"/>
      <protection locked="0"/>
    </xf>
    <xf numFmtId="0" fontId="11" fillId="0" borderId="0" xfId="1" applyBorder="1" applyAlignment="1" applyProtection="1">
      <alignment vertical="center"/>
      <protection locked="0"/>
    </xf>
    <xf numFmtId="0" fontId="5" fillId="0" borderId="38" xfId="0" applyFont="1" applyBorder="1">
      <alignment vertical="center"/>
    </xf>
    <xf numFmtId="0" fontId="5" fillId="0" borderId="37" xfId="0" applyFont="1" applyBorder="1" applyAlignment="1" applyProtection="1">
      <alignment horizontal="center" vertical="center"/>
      <protection locked="0"/>
    </xf>
    <xf numFmtId="0" fontId="5" fillId="0" borderId="38" xfId="0" applyFont="1" applyBorder="1" applyAlignment="1" applyProtection="1">
      <alignment horizontal="center" vertical="center"/>
      <protection locked="0"/>
    </xf>
    <xf numFmtId="0" fontId="31" fillId="0" borderId="37" xfId="0" applyFont="1" applyBorder="1" applyAlignment="1" applyProtection="1">
      <alignment horizontal="center" vertical="center"/>
      <protection locked="0"/>
    </xf>
    <xf numFmtId="0" fontId="35" fillId="0" borderId="4" xfId="0" applyFont="1" applyBorder="1" applyAlignment="1" applyProtection="1">
      <alignment horizontal="center" vertical="center"/>
      <protection locked="0"/>
    </xf>
    <xf numFmtId="0" fontId="35" fillId="0" borderId="1" xfId="0" applyFont="1" applyBorder="1" applyAlignment="1" applyProtection="1">
      <alignment horizontal="center" vertical="center"/>
      <protection locked="0"/>
    </xf>
    <xf numFmtId="0" fontId="35" fillId="0" borderId="14" xfId="0" applyFont="1" applyBorder="1" applyAlignment="1" applyProtection="1">
      <alignment horizontal="center" vertical="center"/>
      <protection locked="0"/>
    </xf>
    <xf numFmtId="0" fontId="35" fillId="0" borderId="2" xfId="0" applyFont="1" applyBorder="1" applyAlignment="1" applyProtection="1">
      <alignment horizontal="center" vertical="center"/>
      <protection locked="0"/>
    </xf>
    <xf numFmtId="0" fontId="35" fillId="0" borderId="16" xfId="0" applyFont="1" applyBorder="1" applyAlignment="1" applyProtection="1">
      <alignment horizontal="center" vertical="center"/>
      <protection locked="0"/>
    </xf>
    <xf numFmtId="0" fontId="29" fillId="0" borderId="0" xfId="0" applyFont="1" applyAlignment="1">
      <alignment horizontal="left" vertical="center"/>
    </xf>
    <xf numFmtId="0" fontId="29" fillId="0" borderId="11" xfId="0" applyFont="1" applyBorder="1" applyAlignment="1">
      <alignment horizontal="left" vertical="center"/>
    </xf>
    <xf numFmtId="0" fontId="32" fillId="0" borderId="0" xfId="0" applyFont="1">
      <alignment vertical="center"/>
    </xf>
    <xf numFmtId="0" fontId="35" fillId="0" borderId="0" xfId="0" applyFont="1" applyAlignment="1" applyProtection="1">
      <alignment horizontal="center" vertical="center"/>
      <protection locked="0"/>
    </xf>
    <xf numFmtId="176" fontId="26" fillId="0" borderId="0" xfId="0" applyNumberFormat="1" applyFont="1" applyProtection="1">
      <alignment vertical="center"/>
      <protection locked="0"/>
    </xf>
    <xf numFmtId="0" fontId="11" fillId="0" borderId="10" xfId="1" applyFill="1" applyBorder="1" applyAlignment="1">
      <alignment vertical="center"/>
    </xf>
    <xf numFmtId="0" fontId="5" fillId="6" borderId="0" xfId="0" applyFont="1" applyFill="1">
      <alignment vertical="center"/>
    </xf>
    <xf numFmtId="0" fontId="5" fillId="6" borderId="30" xfId="0" applyFont="1" applyFill="1" applyBorder="1">
      <alignment vertical="center"/>
    </xf>
    <xf numFmtId="0" fontId="5" fillId="6" borderId="10" xfId="0" applyFont="1" applyFill="1" applyBorder="1" applyAlignment="1">
      <alignment horizontal="center" vertical="center"/>
    </xf>
    <xf numFmtId="0" fontId="5" fillId="6" borderId="13" xfId="0" applyFont="1" applyFill="1" applyBorder="1" applyAlignment="1">
      <alignment horizontal="center" vertical="center"/>
    </xf>
    <xf numFmtId="0" fontId="5" fillId="6" borderId="31" xfId="0" applyFont="1" applyFill="1" applyBorder="1" applyAlignment="1">
      <alignment horizontal="center" vertical="center"/>
    </xf>
    <xf numFmtId="0" fontId="32" fillId="6" borderId="12" xfId="0" applyFont="1" applyFill="1" applyBorder="1">
      <alignment vertical="center"/>
    </xf>
    <xf numFmtId="0" fontId="35" fillId="6" borderId="4" xfId="0" applyFont="1" applyFill="1" applyBorder="1" applyAlignment="1" applyProtection="1">
      <alignment horizontal="center" vertical="center"/>
      <protection locked="0"/>
    </xf>
    <xf numFmtId="0" fontId="35" fillId="6" borderId="1" xfId="0" applyFont="1" applyFill="1" applyBorder="1" applyAlignment="1" applyProtection="1">
      <alignment horizontal="center" vertical="center"/>
      <protection locked="0"/>
    </xf>
    <xf numFmtId="0" fontId="35" fillId="6" borderId="14" xfId="0" applyFont="1" applyFill="1" applyBorder="1" applyAlignment="1" applyProtection="1">
      <alignment horizontal="center" vertical="center"/>
      <protection locked="0"/>
    </xf>
    <xf numFmtId="0" fontId="5" fillId="6" borderId="15" xfId="0" applyFont="1" applyFill="1" applyBorder="1">
      <alignment vertical="center"/>
    </xf>
    <xf numFmtId="0" fontId="5" fillId="6" borderId="39" xfId="0" applyFont="1" applyFill="1" applyBorder="1" applyAlignment="1">
      <alignment horizontal="center" vertical="center"/>
    </xf>
    <xf numFmtId="0" fontId="5" fillId="6" borderId="40" xfId="0" applyFont="1" applyFill="1" applyBorder="1" applyAlignment="1">
      <alignment horizontal="center" vertical="center"/>
    </xf>
    <xf numFmtId="0" fontId="35" fillId="6" borderId="2" xfId="0" applyFont="1" applyFill="1" applyBorder="1" applyAlignment="1" applyProtection="1">
      <alignment horizontal="center" vertical="center"/>
      <protection locked="0"/>
    </xf>
    <xf numFmtId="0" fontId="24" fillId="10" borderId="4" xfId="0" applyFont="1" applyFill="1" applyBorder="1">
      <alignment vertical="center"/>
    </xf>
    <xf numFmtId="0" fontId="5" fillId="6" borderId="37" xfId="0" applyFont="1" applyFill="1" applyBorder="1" applyAlignment="1">
      <alignment horizontal="center" vertical="center"/>
    </xf>
    <xf numFmtId="0" fontId="5" fillId="6" borderId="38" xfId="0" applyFont="1" applyFill="1" applyBorder="1" applyAlignment="1">
      <alignment horizontal="center" vertical="center"/>
    </xf>
    <xf numFmtId="0" fontId="5" fillId="6" borderId="37" xfId="0" applyFont="1" applyFill="1" applyBorder="1" applyAlignment="1" applyProtection="1">
      <alignment horizontal="center" vertical="center"/>
      <protection locked="0"/>
    </xf>
    <xf numFmtId="0" fontId="5" fillId="6" borderId="38" xfId="0" applyFont="1" applyFill="1" applyBorder="1" applyAlignment="1" applyProtection="1">
      <alignment horizontal="center" vertical="center"/>
      <protection locked="0"/>
    </xf>
    <xf numFmtId="0" fontId="35" fillId="6" borderId="16" xfId="0" applyFont="1" applyFill="1" applyBorder="1" applyAlignment="1" applyProtection="1">
      <alignment horizontal="center" vertical="center"/>
      <protection locked="0"/>
    </xf>
    <xf numFmtId="0" fontId="5" fillId="6" borderId="37" xfId="0" applyFont="1" applyFill="1" applyBorder="1">
      <alignment vertical="center"/>
    </xf>
    <xf numFmtId="0" fontId="5" fillId="6" borderId="38" xfId="0" applyFont="1" applyFill="1" applyBorder="1">
      <alignment vertical="center"/>
    </xf>
    <xf numFmtId="0" fontId="5" fillId="6" borderId="4" xfId="0" applyFont="1" applyFill="1" applyBorder="1" applyAlignment="1">
      <alignment horizontal="center" vertical="center"/>
    </xf>
    <xf numFmtId="0" fontId="5" fillId="6" borderId="1" xfId="0" applyFont="1" applyFill="1" applyBorder="1" applyAlignment="1">
      <alignment horizontal="center" vertical="center"/>
    </xf>
    <xf numFmtId="0" fontId="5" fillId="6" borderId="6" xfId="0" applyFont="1" applyFill="1" applyBorder="1">
      <alignment vertical="center"/>
    </xf>
    <xf numFmtId="0" fontId="32" fillId="6" borderId="5" xfId="0" applyFont="1" applyFill="1" applyBorder="1">
      <alignment vertical="center"/>
    </xf>
    <xf numFmtId="0" fontId="20" fillId="6" borderId="1" xfId="0" applyFont="1" applyFill="1" applyBorder="1" applyAlignment="1" applyProtection="1">
      <alignment horizontal="center" vertical="center"/>
      <protection locked="0"/>
    </xf>
    <xf numFmtId="0" fontId="0" fillId="0" borderId="12" xfId="0" applyBorder="1" applyAlignment="1" applyProtection="1">
      <alignment vertical="top"/>
      <protection locked="0"/>
    </xf>
    <xf numFmtId="0" fontId="0" fillId="0" borderId="0" xfId="0" applyAlignment="1" applyProtection="1">
      <alignment vertical="top"/>
      <protection locked="0"/>
    </xf>
    <xf numFmtId="0" fontId="0" fillId="0" borderId="11" xfId="0" applyBorder="1" applyAlignment="1" applyProtection="1">
      <alignment vertical="top"/>
      <protection locked="0"/>
    </xf>
    <xf numFmtId="0" fontId="0" fillId="0" borderId="8" xfId="0" applyBorder="1" applyAlignment="1" applyProtection="1">
      <alignment vertical="top"/>
      <protection locked="0"/>
    </xf>
    <xf numFmtId="0" fontId="0" fillId="0" borderId="9" xfId="0" applyBorder="1" applyAlignment="1" applyProtection="1">
      <alignment vertical="top"/>
      <protection locked="0"/>
    </xf>
    <xf numFmtId="0" fontId="0" fillId="0" borderId="10" xfId="0" applyBorder="1" applyAlignment="1" applyProtection="1">
      <alignment vertical="top"/>
      <protection locked="0"/>
    </xf>
    <xf numFmtId="0" fontId="5" fillId="0" borderId="2" xfId="0" applyFont="1" applyBorder="1" applyAlignment="1">
      <alignment horizontal="left" vertical="center"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29" fillId="0" borderId="0" xfId="0" applyFont="1" applyAlignment="1">
      <alignment horizontal="left" vertical="center"/>
    </xf>
    <xf numFmtId="0" fontId="29" fillId="0" borderId="11" xfId="0" applyFont="1" applyBorder="1" applyAlignment="1">
      <alignment horizontal="left" vertical="center"/>
    </xf>
    <xf numFmtId="0" fontId="4" fillId="0" borderId="1" xfId="0" applyFont="1" applyBorder="1" applyAlignment="1">
      <alignment horizontal="left" vertical="center" wrapText="1"/>
    </xf>
    <xf numFmtId="0" fontId="21" fillId="2" borderId="1" xfId="0" applyFont="1" applyFill="1" applyBorder="1" applyAlignment="1">
      <alignment horizontal="left" vertical="center"/>
    </xf>
    <xf numFmtId="0" fontId="20" fillId="2" borderId="1" xfId="0" applyFont="1" applyFill="1" applyBorder="1" applyAlignment="1">
      <alignment horizontal="left" vertical="center"/>
    </xf>
    <xf numFmtId="0" fontId="14" fillId="3" borderId="3" xfId="0" applyFont="1" applyFill="1" applyBorder="1" applyAlignment="1" applyProtection="1">
      <alignment horizontal="center" vertical="center"/>
      <protection locked="0"/>
    </xf>
    <xf numFmtId="0" fontId="14" fillId="3" borderId="4" xfId="0" applyFont="1" applyFill="1" applyBorder="1" applyAlignment="1" applyProtection="1">
      <alignment horizontal="center" vertical="center"/>
      <protection locked="0"/>
    </xf>
    <xf numFmtId="0" fontId="4" fillId="0" borderId="1" xfId="0" applyFont="1" applyBorder="1" applyAlignment="1">
      <alignment horizontal="left" vertical="center"/>
    </xf>
    <xf numFmtId="0" fontId="14" fillId="3" borderId="6" xfId="0" applyFont="1" applyFill="1" applyBorder="1" applyAlignment="1" applyProtection="1">
      <alignment horizontal="center" vertical="center"/>
      <protection locked="0"/>
    </xf>
    <xf numFmtId="0" fontId="14" fillId="3" borderId="7" xfId="0" applyFont="1" applyFill="1" applyBorder="1" applyAlignment="1" applyProtection="1">
      <alignment horizontal="center" vertical="center"/>
      <protection locked="0"/>
    </xf>
    <xf numFmtId="0" fontId="14" fillId="3" borderId="9" xfId="0" applyFont="1" applyFill="1" applyBorder="1" applyAlignment="1" applyProtection="1">
      <alignment horizontal="center" vertical="center"/>
      <protection locked="0"/>
    </xf>
    <xf numFmtId="0" fontId="14" fillId="3" borderId="10" xfId="0" applyFont="1" applyFill="1" applyBorder="1" applyAlignment="1" applyProtection="1">
      <alignment horizontal="center" vertical="center"/>
      <protection locked="0"/>
    </xf>
    <xf numFmtId="0" fontId="20" fillId="2" borderId="1" xfId="0" applyFont="1" applyFill="1" applyBorder="1" applyAlignment="1">
      <alignment horizontal="center" vertical="center"/>
    </xf>
    <xf numFmtId="0" fontId="6" fillId="0" borderId="1" xfId="0" applyFont="1" applyBorder="1" applyAlignment="1">
      <alignment horizontal="center" vertical="center" wrapText="1"/>
    </xf>
    <xf numFmtId="0" fontId="7" fillId="0" borderId="1" xfId="0" applyFont="1" applyBorder="1" applyAlignment="1">
      <alignment horizontal="center" vertical="center"/>
    </xf>
    <xf numFmtId="0" fontId="18" fillId="2" borderId="2" xfId="0" applyFont="1" applyFill="1" applyBorder="1">
      <alignment vertical="center"/>
    </xf>
    <xf numFmtId="0" fontId="4" fillId="2" borderId="3" xfId="0" applyFont="1" applyFill="1" applyBorder="1">
      <alignment vertical="center"/>
    </xf>
    <xf numFmtId="0" fontId="4" fillId="2" borderId="4" xfId="0" applyFont="1" applyFill="1" applyBorder="1">
      <alignment vertical="center"/>
    </xf>
    <xf numFmtId="0" fontId="14" fillId="3" borderId="8" xfId="0" applyFont="1" applyFill="1" applyBorder="1" applyAlignment="1" applyProtection="1">
      <alignment horizontal="center" vertical="center" wrapText="1"/>
      <protection locked="0"/>
    </xf>
    <xf numFmtId="0" fontId="14" fillId="3" borderId="9" xfId="0" applyFont="1" applyFill="1" applyBorder="1" applyAlignment="1" applyProtection="1">
      <alignment horizontal="center" vertical="center" wrapText="1"/>
      <protection locked="0"/>
    </xf>
    <xf numFmtId="0" fontId="14" fillId="3" borderId="10" xfId="0" applyFont="1" applyFill="1" applyBorder="1" applyAlignment="1" applyProtection="1">
      <alignment horizontal="center" vertical="center" wrapText="1"/>
      <protection locked="0"/>
    </xf>
    <xf numFmtId="0" fontId="14" fillId="3" borderId="8" xfId="0" applyFont="1" applyFill="1" applyBorder="1" applyAlignment="1" applyProtection="1">
      <alignment horizontal="center" vertical="center"/>
      <protection locked="0"/>
    </xf>
    <xf numFmtId="0" fontId="7" fillId="2" borderId="2" xfId="0" applyFont="1" applyFill="1" applyBorder="1" applyAlignment="1">
      <alignment horizontal="center" vertical="center" wrapText="1"/>
    </xf>
    <xf numFmtId="0" fontId="7" fillId="2" borderId="3" xfId="0" applyFont="1" applyFill="1" applyBorder="1" applyAlignment="1">
      <alignment horizontal="center" vertical="center"/>
    </xf>
    <xf numFmtId="0" fontId="7" fillId="2" borderId="4" xfId="0" applyFont="1" applyFill="1" applyBorder="1" applyAlignment="1">
      <alignment horizontal="center"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0" fillId="2" borderId="1" xfId="0" applyFill="1" applyBorder="1" applyAlignment="1">
      <alignment horizontal="center" vertical="center"/>
    </xf>
    <xf numFmtId="0" fontId="19" fillId="2" borderId="2" xfId="0" applyFont="1" applyFill="1" applyBorder="1" applyAlignment="1">
      <alignment horizontal="left" vertical="center"/>
    </xf>
    <xf numFmtId="0" fontId="19" fillId="2" borderId="3" xfId="0" applyFont="1" applyFill="1" applyBorder="1" applyAlignment="1">
      <alignment horizontal="left" vertical="center"/>
    </xf>
    <xf numFmtId="0" fontId="19" fillId="2" borderId="4" xfId="0" applyFont="1" applyFill="1" applyBorder="1" applyAlignment="1">
      <alignment horizontal="left" vertical="center"/>
    </xf>
    <xf numFmtId="176" fontId="15" fillId="0" borderId="3" xfId="0" applyNumberFormat="1" applyFont="1" applyBorder="1" applyAlignment="1">
      <alignment horizontal="right" vertical="center"/>
    </xf>
    <xf numFmtId="0" fontId="23" fillId="0" borderId="19" xfId="0" applyFont="1" applyBorder="1" applyAlignment="1">
      <alignment horizontal="left" vertical="center" wrapText="1"/>
    </xf>
    <xf numFmtId="0" fontId="23" fillId="0" borderId="11" xfId="0" applyFont="1" applyBorder="1" applyAlignment="1">
      <alignment horizontal="left" vertical="center"/>
    </xf>
    <xf numFmtId="0" fontId="29" fillId="0" borderId="6" xfId="0" applyFont="1" applyBorder="1" applyAlignment="1">
      <alignment horizontal="left" vertical="top"/>
    </xf>
    <xf numFmtId="0" fontId="29" fillId="0" borderId="7" xfId="0" applyFont="1" applyBorder="1" applyAlignment="1">
      <alignment horizontal="left" vertical="top"/>
    </xf>
    <xf numFmtId="0" fontId="11" fillId="0" borderId="6" xfId="1" applyFill="1" applyBorder="1" applyAlignment="1">
      <alignment horizontal="center" vertical="center"/>
    </xf>
    <xf numFmtId="0" fontId="11" fillId="0" borderId="7" xfId="1" applyFill="1" applyBorder="1" applyAlignment="1">
      <alignment horizontal="center" vertical="center"/>
    </xf>
    <xf numFmtId="0" fontId="11" fillId="0" borderId="9" xfId="1" applyFill="1" applyBorder="1" applyAlignment="1">
      <alignment horizontal="left" vertical="center"/>
    </xf>
    <xf numFmtId="0" fontId="11" fillId="0" borderId="8" xfId="1" applyFill="1" applyBorder="1" applyAlignment="1">
      <alignment horizontal="center" vertical="center"/>
    </xf>
    <xf numFmtId="0" fontId="11" fillId="0" borderId="9" xfId="1" applyFill="1" applyBorder="1" applyAlignment="1">
      <alignment horizontal="center" vertical="center"/>
    </xf>
    <xf numFmtId="0" fontId="14" fillId="3" borderId="3" xfId="0" applyFont="1" applyFill="1" applyBorder="1" applyAlignment="1" applyProtection="1">
      <alignment horizontal="left" vertical="center"/>
      <protection locked="0"/>
    </xf>
    <xf numFmtId="0" fontId="14" fillId="3" borderId="4" xfId="0" applyFont="1" applyFill="1" applyBorder="1" applyAlignment="1" applyProtection="1">
      <alignment horizontal="left" vertical="center"/>
      <protection locked="0"/>
    </xf>
    <xf numFmtId="0" fontId="27" fillId="5" borderId="5" xfId="0" applyFont="1" applyFill="1" applyBorder="1" applyAlignment="1">
      <alignment horizontal="center" vertical="center"/>
    </xf>
    <xf numFmtId="0" fontId="27" fillId="5" borderId="6" xfId="0" applyFont="1" applyFill="1" applyBorder="1" applyAlignment="1">
      <alignment horizontal="center" vertical="center"/>
    </xf>
    <xf numFmtId="0" fontId="27" fillId="5" borderId="7" xfId="0" applyFont="1" applyFill="1" applyBorder="1" applyAlignment="1">
      <alignment horizontal="center" vertical="center"/>
    </xf>
    <xf numFmtId="0" fontId="27" fillId="5" borderId="12" xfId="0" applyFont="1" applyFill="1" applyBorder="1" applyAlignment="1">
      <alignment horizontal="center" vertical="center"/>
    </xf>
    <xf numFmtId="0" fontId="27" fillId="5" borderId="0" xfId="0" applyFont="1" applyFill="1" applyAlignment="1">
      <alignment horizontal="center" vertical="center"/>
    </xf>
    <xf numFmtId="0" fontId="27" fillId="5" borderId="11" xfId="0" applyFont="1" applyFill="1" applyBorder="1" applyAlignment="1">
      <alignment horizontal="center" vertical="center"/>
    </xf>
    <xf numFmtId="0" fontId="14" fillId="3" borderId="2" xfId="0" applyFont="1" applyFill="1" applyBorder="1" applyAlignment="1" applyProtection="1">
      <alignment horizontal="left" vertical="center"/>
      <protection locked="0"/>
    </xf>
    <xf numFmtId="0" fontId="11" fillId="0" borderId="5" xfId="1" applyBorder="1" applyAlignment="1">
      <alignment horizontal="center" vertical="center"/>
    </xf>
    <xf numFmtId="0" fontId="11" fillId="0" borderId="6" xfId="1" applyBorder="1" applyAlignment="1">
      <alignment horizontal="center" vertical="center"/>
    </xf>
    <xf numFmtId="0" fontId="15" fillId="10" borderId="41" xfId="0" applyFont="1" applyFill="1" applyBorder="1" applyAlignment="1">
      <alignment horizontal="center" vertical="center"/>
    </xf>
    <xf numFmtId="0" fontId="15" fillId="10" borderId="42" xfId="0" applyFont="1" applyFill="1" applyBorder="1" applyAlignment="1">
      <alignment horizontal="center" vertical="center"/>
    </xf>
    <xf numFmtId="0" fontId="15" fillId="10" borderId="43" xfId="0" applyFont="1" applyFill="1" applyBorder="1" applyAlignment="1">
      <alignment horizontal="center" vertical="center"/>
    </xf>
    <xf numFmtId="0" fontId="15" fillId="10" borderId="46" xfId="0" applyFont="1" applyFill="1" applyBorder="1" applyAlignment="1">
      <alignment horizontal="center" vertical="center"/>
    </xf>
    <xf numFmtId="0" fontId="15" fillId="10" borderId="9" xfId="0" applyFont="1" applyFill="1" applyBorder="1" applyAlignment="1">
      <alignment horizontal="center" vertical="center"/>
    </xf>
    <xf numFmtId="0" fontId="15" fillId="10" borderId="10" xfId="0" applyFont="1" applyFill="1" applyBorder="1" applyAlignment="1">
      <alignment horizontal="center" vertical="center"/>
    </xf>
    <xf numFmtId="176" fontId="15" fillId="0" borderId="44" xfId="0" applyNumberFormat="1" applyFont="1" applyBorder="1" applyAlignment="1">
      <alignment horizontal="center" vertical="center"/>
    </xf>
    <xf numFmtId="176" fontId="15" fillId="0" borderId="42" xfId="0" applyNumberFormat="1" applyFont="1" applyBorder="1" applyAlignment="1">
      <alignment horizontal="center" vertical="center"/>
    </xf>
    <xf numFmtId="176" fontId="15" fillId="0" borderId="8" xfId="0" applyNumberFormat="1" applyFont="1" applyBorder="1" applyAlignment="1">
      <alignment horizontal="center" vertical="center"/>
    </xf>
    <xf numFmtId="176" fontId="15" fillId="0" borderId="9" xfId="0" applyNumberFormat="1" applyFont="1" applyBorder="1" applyAlignment="1">
      <alignment horizontal="center" vertical="center"/>
    </xf>
    <xf numFmtId="0" fontId="11" fillId="0" borderId="0" xfId="1" applyBorder="1" applyAlignment="1" applyProtection="1">
      <alignment horizontal="right" vertical="center"/>
      <protection locked="0"/>
    </xf>
    <xf numFmtId="0" fontId="7" fillId="2" borderId="24" xfId="0" applyFont="1" applyFill="1" applyBorder="1" applyAlignment="1">
      <alignment horizontal="center" vertical="center"/>
    </xf>
    <xf numFmtId="0" fontId="7" fillId="2" borderId="23" xfId="0" applyFont="1" applyFill="1" applyBorder="1" applyAlignment="1">
      <alignment horizontal="center" vertical="center"/>
    </xf>
    <xf numFmtId="0" fontId="7" fillId="2" borderId="26" xfId="0" applyFont="1" applyFill="1" applyBorder="1" applyAlignment="1">
      <alignment horizontal="center" vertical="center"/>
    </xf>
    <xf numFmtId="0" fontId="7" fillId="2" borderId="21" xfId="0" applyFont="1" applyFill="1" applyBorder="1" applyAlignment="1">
      <alignment horizontal="center" vertical="center"/>
    </xf>
    <xf numFmtId="176" fontId="35" fillId="6" borderId="4" xfId="0" applyNumberFormat="1" applyFont="1" applyFill="1" applyBorder="1" applyAlignment="1">
      <alignment horizontal="center" vertical="center"/>
    </xf>
    <xf numFmtId="176" fontId="35" fillId="6" borderId="1" xfId="0" applyNumberFormat="1" applyFont="1" applyFill="1" applyBorder="1" applyAlignment="1">
      <alignment horizontal="center" vertical="center"/>
    </xf>
    <xf numFmtId="0" fontId="5" fillId="6" borderId="1" xfId="0" applyFont="1" applyFill="1" applyBorder="1" applyAlignment="1">
      <alignment horizontal="left" vertical="center"/>
    </xf>
    <xf numFmtId="0" fontId="5" fillId="6" borderId="14" xfId="0" applyFont="1" applyFill="1" applyBorder="1" applyAlignment="1">
      <alignment horizontal="left" vertical="center"/>
    </xf>
    <xf numFmtId="0" fontId="7" fillId="2" borderId="20" xfId="0" applyFont="1" applyFill="1" applyBorder="1" applyAlignment="1">
      <alignment horizontal="center" vertical="center"/>
    </xf>
    <xf numFmtId="0" fontId="7" fillId="2" borderId="22" xfId="0" applyFont="1" applyFill="1" applyBorder="1" applyAlignment="1">
      <alignment horizontal="center" vertical="center"/>
    </xf>
    <xf numFmtId="0" fontId="2" fillId="0" borderId="24" xfId="0" applyFont="1" applyBorder="1" applyAlignment="1" applyProtection="1">
      <alignment horizontal="center" vertical="center"/>
      <protection locked="0"/>
    </xf>
    <xf numFmtId="0" fontId="2" fillId="0" borderId="23" xfId="0" applyFont="1" applyBorder="1" applyAlignment="1" applyProtection="1">
      <alignment horizontal="center" vertical="center"/>
      <protection locked="0"/>
    </xf>
    <xf numFmtId="0" fontId="2" fillId="0" borderId="20" xfId="0" applyFont="1" applyBorder="1" applyAlignment="1" applyProtection="1">
      <alignment horizontal="center" vertical="center"/>
      <protection locked="0"/>
    </xf>
    <xf numFmtId="0" fontId="2" fillId="0" borderId="26" xfId="0" applyFont="1" applyBorder="1" applyAlignment="1" applyProtection="1">
      <alignment horizontal="center" vertical="center"/>
      <protection locked="0"/>
    </xf>
    <xf numFmtId="0" fontId="2" fillId="0" borderId="21" xfId="0" applyFont="1" applyBorder="1" applyAlignment="1" applyProtection="1">
      <alignment horizontal="center" vertical="center"/>
      <protection locked="0"/>
    </xf>
    <xf numFmtId="0" fontId="2" fillId="0" borderId="22" xfId="0" applyFont="1" applyBorder="1" applyAlignment="1" applyProtection="1">
      <alignment horizontal="center" vertical="center"/>
      <protection locked="0"/>
    </xf>
    <xf numFmtId="176" fontId="26" fillId="0" borderId="24" xfId="0" applyNumberFormat="1" applyFont="1" applyBorder="1" applyAlignment="1" applyProtection="1">
      <alignment horizontal="center" vertical="center"/>
      <protection locked="0"/>
    </xf>
    <xf numFmtId="176" fontId="26" fillId="0" borderId="23" xfId="0" applyNumberFormat="1" applyFont="1" applyBorder="1" applyAlignment="1" applyProtection="1">
      <alignment horizontal="center" vertical="center"/>
      <protection locked="0"/>
    </xf>
    <xf numFmtId="176" fontId="26" fillId="0" borderId="20" xfId="0" applyNumberFormat="1" applyFont="1" applyBorder="1" applyAlignment="1" applyProtection="1">
      <alignment horizontal="center" vertical="center"/>
      <protection locked="0"/>
    </xf>
    <xf numFmtId="176" fontId="26" fillId="0" borderId="26" xfId="0" applyNumberFormat="1" applyFont="1" applyBorder="1" applyAlignment="1" applyProtection="1">
      <alignment horizontal="center" vertical="center"/>
      <protection locked="0"/>
    </xf>
    <xf numFmtId="176" fontId="26" fillId="0" borderId="21" xfId="0" applyNumberFormat="1" applyFont="1" applyBorder="1" applyAlignment="1" applyProtection="1">
      <alignment horizontal="center" vertical="center"/>
      <protection locked="0"/>
    </xf>
    <xf numFmtId="176" fontId="26" fillId="0" borderId="22" xfId="0" applyNumberFormat="1" applyFont="1" applyBorder="1" applyAlignment="1" applyProtection="1">
      <alignment horizontal="center" vertical="center"/>
      <protection locked="0"/>
    </xf>
    <xf numFmtId="0" fontId="36" fillId="7" borderId="0" xfId="0" applyFont="1" applyFill="1" applyAlignment="1">
      <alignment horizontal="center" vertical="center"/>
    </xf>
    <xf numFmtId="0" fontId="25" fillId="5" borderId="0" xfId="0" applyFont="1" applyFill="1" applyAlignment="1">
      <alignment horizontal="center" vertical="center"/>
    </xf>
    <xf numFmtId="0" fontId="5" fillId="0" borderId="1" xfId="0" applyFont="1" applyBorder="1" applyAlignment="1">
      <alignment horizontal="left" vertical="center"/>
    </xf>
    <xf numFmtId="0" fontId="5" fillId="0" borderId="14" xfId="0" applyFont="1" applyBorder="1" applyAlignment="1">
      <alignment horizontal="left" vertical="center"/>
    </xf>
    <xf numFmtId="0" fontId="12" fillId="0" borderId="42" xfId="0" applyFont="1" applyBorder="1" applyAlignment="1">
      <alignment horizontal="center" vertical="center"/>
    </xf>
    <xf numFmtId="0" fontId="12" fillId="0" borderId="45" xfId="0" applyFont="1" applyBorder="1" applyAlignment="1">
      <alignment horizontal="center" vertical="center"/>
    </xf>
    <xf numFmtId="0" fontId="12" fillId="0" borderId="9" xfId="0" applyFont="1" applyBorder="1" applyAlignment="1">
      <alignment horizontal="center" vertical="center"/>
    </xf>
    <xf numFmtId="0" fontId="12" fillId="0" borderId="30" xfId="0" applyFont="1" applyBorder="1" applyAlignment="1">
      <alignment horizontal="center" vertical="center"/>
    </xf>
    <xf numFmtId="0" fontId="12" fillId="0" borderId="6" xfId="0" applyFont="1" applyBorder="1" applyAlignment="1">
      <alignment horizontal="center" vertical="center"/>
    </xf>
    <xf numFmtId="0" fontId="12" fillId="0" borderId="48" xfId="0" applyFont="1" applyBorder="1" applyAlignment="1">
      <alignment horizontal="center" vertical="center"/>
    </xf>
    <xf numFmtId="0" fontId="12" fillId="0" borderId="50" xfId="0" applyFont="1" applyBorder="1" applyAlignment="1">
      <alignment horizontal="center" vertical="center"/>
    </xf>
    <xf numFmtId="0" fontId="12" fillId="0" borderId="53" xfId="0" applyFont="1" applyBorder="1" applyAlignment="1">
      <alignment horizontal="center" vertical="center"/>
    </xf>
    <xf numFmtId="0" fontId="15" fillId="4" borderId="47" xfId="0" applyFont="1" applyFill="1" applyBorder="1" applyAlignment="1">
      <alignment horizontal="center" vertical="center"/>
    </xf>
    <xf numFmtId="0" fontId="15" fillId="4" borderId="6" xfId="0" applyFont="1" applyFill="1" applyBorder="1" applyAlignment="1">
      <alignment horizontal="center" vertical="center"/>
    </xf>
    <xf numFmtId="0" fontId="15" fillId="4" borderId="7" xfId="0" applyFont="1" applyFill="1" applyBorder="1" applyAlignment="1">
      <alignment horizontal="center" vertical="center"/>
    </xf>
    <xf numFmtId="0" fontId="15" fillId="4" borderId="49" xfId="0" applyFont="1" applyFill="1" applyBorder="1" applyAlignment="1">
      <alignment horizontal="center" vertical="center"/>
    </xf>
    <xf numFmtId="0" fontId="15" fillId="4" borderId="50" xfId="0" applyFont="1" applyFill="1" applyBorder="1" applyAlignment="1">
      <alignment horizontal="center" vertical="center"/>
    </xf>
    <xf numFmtId="0" fontId="15" fillId="4" borderId="51" xfId="0" applyFont="1" applyFill="1" applyBorder="1" applyAlignment="1">
      <alignment horizontal="center" vertical="center"/>
    </xf>
    <xf numFmtId="176" fontId="15" fillId="0" borderId="5" xfId="0" applyNumberFormat="1" applyFont="1" applyBorder="1" applyAlignment="1">
      <alignment horizontal="center" vertical="center"/>
    </xf>
    <xf numFmtId="176" fontId="15" fillId="0" borderId="6" xfId="0" applyNumberFormat="1" applyFont="1" applyBorder="1" applyAlignment="1">
      <alignment horizontal="center" vertical="center"/>
    </xf>
    <xf numFmtId="176" fontId="15" fillId="0" borderId="52" xfId="0" applyNumberFormat="1" applyFont="1" applyBorder="1" applyAlignment="1">
      <alignment horizontal="center" vertical="center"/>
    </xf>
    <xf numFmtId="176" fontId="15" fillId="0" borderId="50" xfId="0" applyNumberFormat="1" applyFont="1" applyBorder="1" applyAlignment="1">
      <alignment horizontal="center" vertical="center"/>
    </xf>
    <xf numFmtId="0" fontId="24" fillId="0" borderId="0" xfId="0" applyFont="1" applyAlignment="1">
      <alignment horizontal="center" vertical="center"/>
    </xf>
    <xf numFmtId="176" fontId="24" fillId="0" borderId="0" xfId="0" applyNumberFormat="1" applyFont="1" applyAlignment="1">
      <alignment horizontal="center" vertical="center"/>
    </xf>
    <xf numFmtId="176" fontId="35" fillId="0" borderId="4" xfId="0" applyNumberFormat="1" applyFont="1" applyBorder="1" applyAlignment="1">
      <alignment horizontal="center" vertical="center"/>
    </xf>
    <xf numFmtId="176" fontId="35" fillId="0" borderId="1" xfId="0" applyNumberFormat="1" applyFont="1" applyBorder="1" applyAlignment="1">
      <alignment horizontal="center" vertical="center"/>
    </xf>
    <xf numFmtId="0" fontId="5" fillId="0" borderId="0" xfId="0" applyFont="1" applyAlignment="1">
      <alignment horizontal="left" vertical="center"/>
    </xf>
    <xf numFmtId="176" fontId="5" fillId="0" borderId="0" xfId="0" applyNumberFormat="1" applyFont="1" applyAlignment="1">
      <alignment horizontal="center" vertical="center"/>
    </xf>
    <xf numFmtId="0" fontId="5" fillId="2" borderId="5"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0" borderId="0" xfId="0" applyFont="1" applyAlignment="1">
      <alignment horizontal="center" vertical="center" wrapText="1"/>
    </xf>
    <xf numFmtId="0" fontId="5" fillId="0" borderId="0" xfId="0" applyFont="1" applyAlignment="1">
      <alignment horizontal="center" vertical="center"/>
    </xf>
    <xf numFmtId="0" fontId="24" fillId="10" borderId="2" xfId="0" applyFont="1" applyFill="1" applyBorder="1" applyAlignment="1">
      <alignment horizontal="center" vertical="center"/>
    </xf>
    <xf numFmtId="0" fontId="24" fillId="10" borderId="3" xfId="0" applyFont="1" applyFill="1" applyBorder="1" applyAlignment="1">
      <alignment horizontal="center" vertical="center"/>
    </xf>
    <xf numFmtId="0" fontId="24" fillId="10" borderId="4" xfId="0" applyFont="1" applyFill="1" applyBorder="1" applyAlignment="1">
      <alignment horizontal="center" vertical="center"/>
    </xf>
    <xf numFmtId="176" fontId="35" fillId="10" borderId="2" xfId="0" applyNumberFormat="1" applyFont="1" applyFill="1" applyBorder="1" applyAlignment="1">
      <alignment horizontal="center" vertical="center"/>
    </xf>
    <xf numFmtId="0" fontId="35" fillId="10" borderId="3" xfId="0" applyFont="1" applyFill="1" applyBorder="1" applyAlignment="1">
      <alignment horizontal="center" vertical="center"/>
    </xf>
    <xf numFmtId="0" fontId="24" fillId="4" borderId="2" xfId="0" applyFont="1" applyFill="1" applyBorder="1" applyAlignment="1">
      <alignment horizontal="center" vertical="center"/>
    </xf>
    <xf numFmtId="0" fontId="24" fillId="4" borderId="3" xfId="0" applyFont="1" applyFill="1" applyBorder="1" applyAlignment="1">
      <alignment horizontal="center" vertical="center"/>
    </xf>
    <xf numFmtId="0" fontId="24" fillId="4" borderId="10" xfId="0" applyFont="1" applyFill="1" applyBorder="1" applyAlignment="1">
      <alignment horizontal="center" vertical="center"/>
    </xf>
    <xf numFmtId="176" fontId="24" fillId="4" borderId="8" xfId="0" applyNumberFormat="1" applyFont="1" applyFill="1" applyBorder="1" applyAlignment="1">
      <alignment horizontal="center" vertical="center"/>
    </xf>
    <xf numFmtId="176" fontId="24" fillId="4" borderId="3" xfId="0" applyNumberFormat="1" applyFont="1" applyFill="1" applyBorder="1" applyAlignment="1">
      <alignment horizontal="center" vertical="center"/>
    </xf>
    <xf numFmtId="0" fontId="5" fillId="6" borderId="10" xfId="0" applyFont="1" applyFill="1" applyBorder="1" applyAlignment="1">
      <alignment horizontal="center" vertical="center"/>
    </xf>
    <xf numFmtId="0" fontId="5" fillId="6" borderId="13" xfId="0" applyFont="1" applyFill="1" applyBorder="1" applyAlignment="1">
      <alignment horizontal="center" vertical="center"/>
    </xf>
    <xf numFmtId="0" fontId="24" fillId="4" borderId="4" xfId="0" applyFont="1" applyFill="1" applyBorder="1" applyAlignment="1">
      <alignment horizontal="center" vertical="center"/>
    </xf>
    <xf numFmtId="176" fontId="24" fillId="4" borderId="2" xfId="0" applyNumberFormat="1" applyFont="1" applyFill="1" applyBorder="1" applyAlignment="1">
      <alignment horizontal="center" vertical="center"/>
    </xf>
    <xf numFmtId="0" fontId="5" fillId="2" borderId="6" xfId="0" applyFont="1" applyFill="1" applyBorder="1" applyAlignment="1">
      <alignment horizontal="center" vertical="center"/>
    </xf>
    <xf numFmtId="0" fontId="5" fillId="2" borderId="7"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9" xfId="0" applyFont="1" applyFill="1" applyBorder="1" applyAlignment="1">
      <alignment horizontal="center" vertical="center"/>
    </xf>
    <xf numFmtId="0" fontId="5" fillId="2" borderId="10" xfId="0" applyFont="1" applyFill="1" applyBorder="1" applyAlignment="1">
      <alignment horizontal="center" vertical="center"/>
    </xf>
    <xf numFmtId="0" fontId="37" fillId="7" borderId="0" xfId="0" applyFont="1" applyFill="1" applyAlignment="1">
      <alignment horizontal="center" vertical="center"/>
    </xf>
    <xf numFmtId="0" fontId="2" fillId="2" borderId="24" xfId="0" applyFont="1" applyFill="1" applyBorder="1" applyAlignment="1">
      <alignment horizontal="center" vertical="center"/>
    </xf>
    <xf numFmtId="0" fontId="2" fillId="2" borderId="23"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26" xfId="0" applyFont="1" applyFill="1" applyBorder="1" applyAlignment="1">
      <alignment horizontal="center" vertical="center"/>
    </xf>
    <xf numFmtId="0" fontId="2" fillId="2" borderId="21" xfId="0" applyFont="1" applyFill="1" applyBorder="1" applyAlignment="1">
      <alignment horizontal="center" vertical="center"/>
    </xf>
    <xf numFmtId="0" fontId="2" fillId="2" borderId="22" xfId="0" applyFont="1" applyFill="1" applyBorder="1" applyAlignment="1">
      <alignment horizontal="center" vertical="center"/>
    </xf>
    <xf numFmtId="0" fontId="5" fillId="6" borderId="2" xfId="0" applyFont="1" applyFill="1" applyBorder="1" applyAlignment="1">
      <alignment horizontal="left" vertical="center"/>
    </xf>
    <xf numFmtId="0" fontId="15" fillId="4" borderId="16" xfId="0" applyFont="1" applyFill="1" applyBorder="1" applyAlignment="1">
      <alignment horizontal="center" vertical="center"/>
    </xf>
    <xf numFmtId="0" fontId="15" fillId="4" borderId="1" xfId="0" applyFont="1" applyFill="1" applyBorder="1" applyAlignment="1">
      <alignment horizontal="center" vertical="center"/>
    </xf>
    <xf numFmtId="0" fontId="15" fillId="4" borderId="56" xfId="0" applyFont="1" applyFill="1" applyBorder="1" applyAlignment="1">
      <alignment horizontal="center" vertical="center"/>
    </xf>
    <xf numFmtId="0" fontId="15" fillId="4" borderId="57" xfId="0" applyFont="1" applyFill="1" applyBorder="1" applyAlignment="1">
      <alignment horizontal="center" vertical="center"/>
    </xf>
    <xf numFmtId="0" fontId="15" fillId="10" borderId="54" xfId="0" applyFont="1" applyFill="1" applyBorder="1" applyAlignment="1">
      <alignment horizontal="center" vertical="center"/>
    </xf>
    <xf numFmtId="0" fontId="15" fillId="10" borderId="55" xfId="0" applyFont="1" applyFill="1" applyBorder="1" applyAlignment="1">
      <alignment horizontal="center" vertical="center"/>
    </xf>
    <xf numFmtId="0" fontId="15" fillId="10" borderId="16" xfId="0" applyFont="1" applyFill="1" applyBorder="1" applyAlignment="1">
      <alignment horizontal="center" vertical="center"/>
    </xf>
    <xf numFmtId="0" fontId="15" fillId="10" borderId="1" xfId="0" applyFont="1" applyFill="1" applyBorder="1" applyAlignment="1">
      <alignment horizontal="center" vertical="center"/>
    </xf>
    <xf numFmtId="0" fontId="15" fillId="0" borderId="42"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5" fillId="0" borderId="2" xfId="0" applyFont="1" applyBorder="1" applyAlignment="1">
      <alignment horizontal="left" vertical="center"/>
    </xf>
    <xf numFmtId="0" fontId="15" fillId="0" borderId="6" xfId="0" applyFont="1" applyBorder="1" applyAlignment="1">
      <alignment horizontal="center" vertical="center"/>
    </xf>
    <xf numFmtId="0" fontId="12" fillId="0" borderId="7" xfId="0" applyFont="1" applyBorder="1" applyAlignment="1">
      <alignment horizontal="center" vertical="center"/>
    </xf>
    <xf numFmtId="0" fontId="12" fillId="0" borderId="10" xfId="0" applyFont="1" applyBorder="1" applyAlignment="1">
      <alignment horizontal="center" vertical="center"/>
    </xf>
    <xf numFmtId="0" fontId="5" fillId="0" borderId="12" xfId="0" applyFont="1" applyBorder="1" applyAlignment="1">
      <alignment horizontal="left" vertical="center"/>
    </xf>
    <xf numFmtId="176" fontId="5" fillId="0" borderId="11" xfId="0" applyNumberFormat="1" applyFont="1" applyBorder="1" applyAlignment="1">
      <alignment horizontal="center" vertical="center"/>
    </xf>
    <xf numFmtId="0" fontId="5" fillId="6" borderId="4" xfId="0" applyFont="1" applyFill="1" applyBorder="1" applyAlignment="1">
      <alignment horizontal="center" vertical="center"/>
    </xf>
    <xf numFmtId="0" fontId="5" fillId="6" borderId="1" xfId="0" applyFont="1" applyFill="1" applyBorder="1" applyAlignment="1">
      <alignment horizontal="center" vertical="center"/>
    </xf>
    <xf numFmtId="0" fontId="38" fillId="8" borderId="0" xfId="0" applyFont="1" applyFill="1" applyAlignment="1">
      <alignment horizontal="center" vertical="center"/>
    </xf>
    <xf numFmtId="0" fontId="39" fillId="8" borderId="0" xfId="0" applyFont="1" applyFill="1" applyAlignment="1">
      <alignment horizontal="center" vertical="center"/>
    </xf>
    <xf numFmtId="0" fontId="15" fillId="10" borderId="5" xfId="0" applyFont="1" applyFill="1" applyBorder="1" applyAlignment="1">
      <alignment horizontal="center" vertical="center" wrapText="1"/>
    </xf>
    <xf numFmtId="0" fontId="15" fillId="10" borderId="6" xfId="0" applyFont="1" applyFill="1" applyBorder="1" applyAlignment="1">
      <alignment horizontal="center" vertical="center"/>
    </xf>
    <xf numFmtId="0" fontId="15" fillId="10" borderId="7" xfId="0" applyFont="1" applyFill="1" applyBorder="1" applyAlignment="1">
      <alignment horizontal="center" vertical="center"/>
    </xf>
    <xf numFmtId="0" fontId="15" fillId="10" borderId="8" xfId="0" applyFont="1" applyFill="1" applyBorder="1" applyAlignment="1">
      <alignment horizontal="center" vertical="center"/>
    </xf>
    <xf numFmtId="176" fontId="15" fillId="0" borderId="7" xfId="0" applyNumberFormat="1" applyFont="1" applyBorder="1" applyAlignment="1">
      <alignment horizontal="center" vertical="center"/>
    </xf>
    <xf numFmtId="176" fontId="15" fillId="0" borderId="10" xfId="0" applyNumberFormat="1" applyFont="1" applyBorder="1" applyAlignment="1">
      <alignment horizontal="center" vertical="center"/>
    </xf>
    <xf numFmtId="0" fontId="2" fillId="2" borderId="27"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35" xfId="0" applyFont="1" applyFill="1" applyBorder="1" applyAlignment="1">
      <alignment horizontal="center" vertical="center"/>
    </xf>
    <xf numFmtId="0" fontId="2" fillId="2" borderId="32" xfId="0" applyFont="1" applyFill="1" applyBorder="1" applyAlignment="1">
      <alignment horizontal="center" vertical="center"/>
    </xf>
    <xf numFmtId="0" fontId="2" fillId="2" borderId="33" xfId="0" applyFont="1" applyFill="1" applyBorder="1" applyAlignment="1">
      <alignment horizontal="center" vertical="center"/>
    </xf>
    <xf numFmtId="0" fontId="2" fillId="2" borderId="36" xfId="0" applyFont="1" applyFill="1" applyBorder="1" applyAlignment="1">
      <alignment horizontal="center" vertical="center"/>
    </xf>
    <xf numFmtId="0" fontId="15" fillId="4" borderId="5" xfId="0" applyFont="1" applyFill="1" applyBorder="1" applyAlignment="1">
      <alignment horizontal="center" vertical="center" wrapText="1"/>
    </xf>
    <xf numFmtId="0" fontId="15" fillId="4" borderId="8" xfId="0" applyFont="1" applyFill="1" applyBorder="1" applyAlignment="1">
      <alignment horizontal="center" vertical="center"/>
    </xf>
    <xf numFmtId="0" fontId="15" fillId="4" borderId="9" xfId="0" applyFont="1" applyFill="1" applyBorder="1" applyAlignment="1">
      <alignment horizontal="center" vertical="center"/>
    </xf>
    <xf numFmtId="0" fontId="15" fillId="4" borderId="10" xfId="0" applyFont="1" applyFill="1" applyBorder="1" applyAlignment="1">
      <alignment horizontal="center" vertical="center"/>
    </xf>
    <xf numFmtId="0" fontId="11" fillId="0" borderId="0" xfId="1" applyBorder="1" applyAlignment="1" applyProtection="1">
      <alignment horizontal="center" vertical="center"/>
      <protection locked="0"/>
    </xf>
    <xf numFmtId="176" fontId="5" fillId="0" borderId="6" xfId="0" applyNumberFormat="1" applyFont="1" applyBorder="1" applyAlignment="1">
      <alignment horizontal="center" vertical="center"/>
    </xf>
    <xf numFmtId="0" fontId="5" fillId="0" borderId="6" xfId="0" applyFont="1" applyBorder="1" applyAlignment="1">
      <alignment horizontal="left" vertical="center"/>
    </xf>
    <xf numFmtId="0" fontId="24" fillId="10" borderId="1" xfId="0" applyFont="1" applyFill="1" applyBorder="1" applyAlignment="1">
      <alignment horizontal="center" vertical="center"/>
    </xf>
    <xf numFmtId="176" fontId="35" fillId="10" borderId="3" xfId="0" applyNumberFormat="1" applyFont="1" applyFill="1" applyBorder="1" applyAlignment="1">
      <alignment horizontal="center" vertical="center"/>
    </xf>
    <xf numFmtId="0" fontId="38" fillId="9" borderId="0" xfId="0" applyFont="1" applyFill="1" applyAlignment="1">
      <alignment horizontal="center" vertical="center"/>
    </xf>
    <xf numFmtId="0" fontId="39" fillId="9" borderId="0" xfId="0" applyFont="1" applyFill="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colors>
    <mruColors>
      <color rgb="FFD08ECE"/>
      <color rgb="FFC8F83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438133-D5A9-4BDA-B9C6-345745633B3D}">
  <sheetPr>
    <tabColor theme="0" tint="-4.9989318521683403E-2"/>
  </sheetPr>
  <dimension ref="B1:K47"/>
  <sheetViews>
    <sheetView showGridLines="0" tabSelected="1" showWhiteSpace="0" zoomScale="141" zoomScaleNormal="141" zoomScaleSheetLayoutView="115" zoomScalePageLayoutView="85" workbookViewId="0">
      <selection activeCell="B1" sqref="B1:K2"/>
    </sheetView>
  </sheetViews>
  <sheetFormatPr baseColWidth="10" defaultColWidth="8.83203125" defaultRowHeight="18"/>
  <cols>
    <col min="1" max="1" width="0.1640625" customWidth="1"/>
    <col min="2" max="2" width="21.1640625" customWidth="1"/>
    <col min="3" max="3" width="5" customWidth="1"/>
    <col min="4" max="4" width="8.5" customWidth="1"/>
    <col min="5" max="5" width="5.1640625" customWidth="1"/>
    <col min="6" max="6" width="10.6640625" customWidth="1"/>
    <col min="7" max="7" width="6.33203125" customWidth="1"/>
    <col min="8" max="8" width="8.1640625" customWidth="1"/>
    <col min="9" max="9" width="5" customWidth="1"/>
    <col min="10" max="10" width="12.33203125" customWidth="1"/>
    <col min="11" max="11" width="17.83203125" customWidth="1"/>
    <col min="12" max="12" width="0.5" customWidth="1"/>
  </cols>
  <sheetData>
    <row r="1" spans="2:11">
      <c r="B1" s="144" t="s">
        <v>55</v>
      </c>
      <c r="C1" s="145"/>
      <c r="D1" s="145"/>
      <c r="E1" s="145"/>
      <c r="F1" s="145"/>
      <c r="G1" s="145"/>
      <c r="H1" s="145"/>
      <c r="I1" s="145"/>
      <c r="J1" s="145"/>
      <c r="K1" s="146"/>
    </row>
    <row r="2" spans="2:11">
      <c r="B2" s="147"/>
      <c r="C2" s="148"/>
      <c r="D2" s="148"/>
      <c r="E2" s="148"/>
      <c r="F2" s="148"/>
      <c r="G2" s="148"/>
      <c r="H2" s="148"/>
      <c r="I2" s="148"/>
      <c r="J2" s="148"/>
      <c r="K2" s="149"/>
    </row>
    <row r="3" spans="2:11" ht="19.5" customHeight="1">
      <c r="B3" s="13" t="s">
        <v>41</v>
      </c>
      <c r="H3" s="15"/>
      <c r="K3" s="4"/>
    </row>
    <row r="4" spans="2:11">
      <c r="B4" s="14" t="s">
        <v>0</v>
      </c>
      <c r="C4" s="150"/>
      <c r="D4" s="142"/>
      <c r="E4" s="142"/>
      <c r="F4" s="142"/>
      <c r="G4" s="143"/>
      <c r="H4" s="14" t="s">
        <v>1</v>
      </c>
      <c r="I4" s="150"/>
      <c r="J4" s="142"/>
      <c r="K4" s="143"/>
    </row>
    <row r="5" spans="2:11">
      <c r="B5" s="13" t="s">
        <v>42</v>
      </c>
      <c r="H5" s="15"/>
      <c r="K5" s="4"/>
    </row>
    <row r="6" spans="2:11">
      <c r="B6" s="14" t="s">
        <v>2</v>
      </c>
      <c r="C6" s="150"/>
      <c r="D6" s="142"/>
      <c r="E6" s="142"/>
      <c r="F6" s="142"/>
      <c r="G6" s="143"/>
      <c r="H6" s="14" t="s">
        <v>3</v>
      </c>
      <c r="I6" s="150"/>
      <c r="J6" s="142"/>
      <c r="K6" s="143"/>
    </row>
    <row r="7" spans="2:11" ht="7.5" customHeight="1">
      <c r="B7" s="13"/>
      <c r="K7" s="4"/>
    </row>
    <row r="8" spans="2:11">
      <c r="B8" s="24" t="s">
        <v>4</v>
      </c>
      <c r="C8" s="1" t="s">
        <v>5</v>
      </c>
      <c r="D8" s="142"/>
      <c r="E8" s="142"/>
      <c r="F8" s="142"/>
      <c r="G8" s="142"/>
      <c r="H8" s="142"/>
      <c r="I8" s="142"/>
      <c r="J8" s="142"/>
      <c r="K8" s="143"/>
    </row>
    <row r="9" spans="2:11" ht="24" customHeight="1">
      <c r="B9" s="122"/>
      <c r="C9" s="111"/>
      <c r="D9" s="111"/>
      <c r="E9" s="111"/>
      <c r="F9" s="111"/>
      <c r="G9" s="111"/>
      <c r="H9" s="111"/>
      <c r="I9" s="111"/>
      <c r="J9" s="111"/>
      <c r="K9" s="112"/>
    </row>
    <row r="10" spans="2:11" ht="6" customHeight="1">
      <c r="B10" s="5"/>
      <c r="E10" s="9"/>
      <c r="K10" s="4"/>
    </row>
    <row r="11" spans="2:11">
      <c r="B11" s="40" t="s">
        <v>52</v>
      </c>
      <c r="K11" s="4"/>
    </row>
    <row r="12" spans="2:11" ht="36.75" customHeight="1">
      <c r="B12" s="123" t="s">
        <v>51</v>
      </c>
      <c r="C12" s="124"/>
      <c r="D12" s="124"/>
      <c r="E12" s="124"/>
      <c r="F12" s="124"/>
      <c r="G12" s="124"/>
      <c r="H12" s="124"/>
      <c r="I12" s="124"/>
      <c r="J12" s="124"/>
      <c r="K12" s="125"/>
    </row>
    <row r="13" spans="2:11" ht="36.75" customHeight="1">
      <c r="B13" s="151" t="s">
        <v>107</v>
      </c>
      <c r="C13" s="152"/>
      <c r="E13" s="137" t="s">
        <v>111</v>
      </c>
      <c r="F13" s="137"/>
      <c r="G13" s="137"/>
      <c r="H13" s="137" t="s">
        <v>112</v>
      </c>
      <c r="I13" s="137"/>
      <c r="J13" s="137"/>
      <c r="K13" s="138"/>
    </row>
    <row r="14" spans="2:11" ht="38.25" customHeight="1">
      <c r="B14" s="140" t="s">
        <v>57</v>
      </c>
      <c r="C14" s="141"/>
      <c r="D14" s="141"/>
      <c r="E14" s="141"/>
      <c r="F14" s="141"/>
      <c r="G14" s="139" t="s">
        <v>94</v>
      </c>
      <c r="H14" s="139"/>
      <c r="I14" s="139"/>
      <c r="J14" s="139"/>
      <c r="K14" s="65"/>
    </row>
    <row r="15" spans="2:11" ht="5.25" customHeight="1">
      <c r="B15" s="5"/>
      <c r="K15" s="4"/>
    </row>
    <row r="16" spans="2:11">
      <c r="B16" s="5" t="s">
        <v>6</v>
      </c>
      <c r="K16" s="4"/>
    </row>
    <row r="17" spans="2:11" ht="33" customHeight="1">
      <c r="B17" s="16" t="s">
        <v>7</v>
      </c>
      <c r="C17" s="98" t="s">
        <v>49</v>
      </c>
      <c r="D17" s="126"/>
      <c r="E17" s="126"/>
      <c r="F17" s="126"/>
      <c r="G17" s="126"/>
      <c r="H17" s="126"/>
      <c r="I17" s="126"/>
      <c r="J17" s="126"/>
      <c r="K17" s="127"/>
    </row>
    <row r="18" spans="2:11" ht="35" customHeight="1">
      <c r="B18" s="16" t="s">
        <v>53</v>
      </c>
      <c r="C18" s="98" t="s">
        <v>54</v>
      </c>
      <c r="D18" s="99"/>
      <c r="E18" s="99"/>
      <c r="F18" s="99"/>
      <c r="G18" s="99"/>
      <c r="H18" s="99"/>
      <c r="I18" s="99"/>
      <c r="J18" s="99"/>
      <c r="K18" s="100"/>
    </row>
    <row r="19" spans="2:11" ht="12" customHeight="1" thickBot="1">
      <c r="B19" s="13"/>
      <c r="C19" s="17"/>
      <c r="D19" s="17"/>
      <c r="E19" s="26"/>
      <c r="F19" s="26"/>
      <c r="G19" s="26"/>
      <c r="H19" s="26"/>
      <c r="I19" s="26"/>
      <c r="J19" s="7"/>
      <c r="K19" s="10"/>
    </row>
    <row r="20" spans="2:11" ht="22" customHeight="1" thickBot="1">
      <c r="B20" s="27" t="s">
        <v>107</v>
      </c>
      <c r="C20" s="19"/>
      <c r="D20" s="28">
        <f>'WINTER23 シャツ'!N31</f>
        <v>0</v>
      </c>
      <c r="E20" s="20" t="s">
        <v>23</v>
      </c>
      <c r="F20" s="31" t="s">
        <v>34</v>
      </c>
      <c r="G20" s="22"/>
      <c r="H20" s="28">
        <f>D20+D22+D21+D23+D24</f>
        <v>0</v>
      </c>
      <c r="I20" s="20" t="s">
        <v>23</v>
      </c>
      <c r="J20" s="7"/>
      <c r="K20" s="10"/>
    </row>
    <row r="21" spans="2:11" ht="22" customHeight="1" thickBot="1">
      <c r="B21" s="27" t="s">
        <v>111</v>
      </c>
      <c r="C21" s="19"/>
      <c r="D21" s="28">
        <f>WINTER23スウェット!M31</f>
        <v>0</v>
      </c>
      <c r="E21" s="20" t="s">
        <v>23</v>
      </c>
      <c r="F21" s="32" t="s">
        <v>37</v>
      </c>
      <c r="G21" s="19"/>
      <c r="H21" s="28" t="str">
        <f>IF(H20&gt;99999,H20*10%,IF(H20&gt;49999,H20*5%,"0"))</f>
        <v>0</v>
      </c>
      <c r="I21" s="18" t="s">
        <v>36</v>
      </c>
      <c r="J21" s="133"/>
      <c r="K21" s="134"/>
    </row>
    <row r="22" spans="2:11" ht="22" customHeight="1" thickBot="1">
      <c r="B22" s="27" t="s">
        <v>113</v>
      </c>
      <c r="C22" s="19"/>
      <c r="D22" s="28">
        <f>WINTER23パンツ!M19</f>
        <v>0</v>
      </c>
      <c r="E22" s="20" t="s">
        <v>23</v>
      </c>
      <c r="F22" s="44" t="s">
        <v>39</v>
      </c>
      <c r="G22" s="19"/>
      <c r="H22" s="28" t="str">
        <f>IF(H20&gt;6998,"0","900")</f>
        <v>900</v>
      </c>
      <c r="I22" s="20" t="s">
        <v>45</v>
      </c>
      <c r="J22" s="133"/>
      <c r="K22" s="134"/>
    </row>
    <row r="23" spans="2:11" ht="22" customHeight="1" thickBot="1">
      <c r="B23" s="27" t="s">
        <v>57</v>
      </c>
      <c r="C23" s="19"/>
      <c r="D23" s="28">
        <f>'WINTER2022 復刻デザイン'!T9</f>
        <v>0</v>
      </c>
      <c r="E23" s="20" t="s">
        <v>23</v>
      </c>
      <c r="F23" s="101" t="s">
        <v>46</v>
      </c>
      <c r="G23" s="101"/>
      <c r="H23" s="101"/>
      <c r="I23" s="101"/>
      <c r="J23" s="101"/>
      <c r="K23" s="102"/>
    </row>
    <row r="24" spans="2:11" ht="22" customHeight="1" thickBot="1">
      <c r="B24" s="27" t="s">
        <v>58</v>
      </c>
      <c r="C24" s="19"/>
      <c r="D24" s="28">
        <f>'SPRING2023再販&amp;NEW配色'!T9</f>
        <v>0</v>
      </c>
      <c r="E24" s="20" t="s">
        <v>23</v>
      </c>
      <c r="F24" s="60"/>
      <c r="G24" s="60"/>
      <c r="H24" s="60"/>
      <c r="I24" s="60"/>
      <c r="J24" s="60"/>
      <c r="K24" s="61"/>
    </row>
    <row r="25" spans="2:11" ht="22" customHeight="1">
      <c r="B25" s="13"/>
      <c r="C25" s="17"/>
      <c r="D25" s="43"/>
      <c r="E25" s="17"/>
      <c r="F25" s="60"/>
      <c r="G25" s="60"/>
      <c r="H25" s="60"/>
      <c r="I25" s="60"/>
      <c r="J25" s="60"/>
      <c r="K25" s="61"/>
    </row>
    <row r="26" spans="2:11" ht="12" customHeight="1">
      <c r="B26" s="13"/>
      <c r="C26" s="17"/>
      <c r="D26" s="21"/>
      <c r="E26" s="17"/>
      <c r="J26" s="7"/>
      <c r="K26" s="10"/>
    </row>
    <row r="27" spans="2:11" ht="25.5" customHeight="1">
      <c r="B27" s="128" t="s">
        <v>35</v>
      </c>
      <c r="C27" s="128"/>
      <c r="D27" s="128"/>
      <c r="E27" s="1"/>
      <c r="F27" s="1"/>
      <c r="G27" s="1"/>
      <c r="H27" s="132">
        <f>H20-H21</f>
        <v>0</v>
      </c>
      <c r="I27" s="132"/>
      <c r="J27" s="132"/>
      <c r="K27" s="38" t="s">
        <v>23</v>
      </c>
    </row>
    <row r="28" spans="2:11" ht="25.5" customHeight="1">
      <c r="B28" s="128" t="s">
        <v>39</v>
      </c>
      <c r="C28" s="128"/>
      <c r="D28" s="128"/>
      <c r="E28" s="2"/>
      <c r="F28" s="2"/>
      <c r="G28" s="2"/>
      <c r="H28" s="132" t="str">
        <f>H22</f>
        <v>900</v>
      </c>
      <c r="I28" s="132"/>
      <c r="J28" s="132"/>
      <c r="K28" s="38" t="s">
        <v>23</v>
      </c>
    </row>
    <row r="29" spans="2:11" ht="23.25" customHeight="1">
      <c r="B29" s="5"/>
      <c r="E29" s="135" t="s">
        <v>46</v>
      </c>
      <c r="F29" s="135"/>
      <c r="G29" s="135"/>
      <c r="H29" s="135"/>
      <c r="I29" s="135"/>
      <c r="J29" s="135"/>
      <c r="K29" s="136"/>
    </row>
    <row r="30" spans="2:11">
      <c r="B30" s="39" t="s">
        <v>8</v>
      </c>
      <c r="C30" s="106"/>
      <c r="D30" s="106"/>
      <c r="E30" s="3" t="s">
        <v>10</v>
      </c>
      <c r="F30" s="29"/>
      <c r="H30" s="129" t="s">
        <v>11</v>
      </c>
      <c r="I30" s="130"/>
      <c r="J30" s="130"/>
      <c r="K30" s="131"/>
    </row>
    <row r="31" spans="2:11" ht="6" customHeight="1">
      <c r="B31" s="23"/>
      <c r="G31" s="4"/>
      <c r="H31" s="104" t="s">
        <v>12</v>
      </c>
      <c r="I31" s="109"/>
      <c r="J31" s="109"/>
      <c r="K31" s="110"/>
    </row>
    <row r="32" spans="2:11">
      <c r="B32" s="25" t="s">
        <v>9</v>
      </c>
      <c r="C32" s="106"/>
      <c r="D32" s="106"/>
      <c r="E32" s="106"/>
      <c r="F32" s="107"/>
      <c r="G32" s="4"/>
      <c r="H32" s="105"/>
      <c r="I32" s="111"/>
      <c r="J32" s="111"/>
      <c r="K32" s="112"/>
    </row>
    <row r="33" spans="2:11" ht="5.25" customHeight="1">
      <c r="B33" s="23"/>
      <c r="K33" s="4"/>
    </row>
    <row r="34" spans="2:11" ht="29" customHeight="1">
      <c r="B34" s="113" t="s">
        <v>14</v>
      </c>
      <c r="C34" s="114" t="s">
        <v>50</v>
      </c>
      <c r="D34" s="115"/>
      <c r="E34" s="115"/>
      <c r="F34" s="115"/>
      <c r="H34" s="116" t="s">
        <v>13</v>
      </c>
      <c r="I34" s="117"/>
      <c r="J34" s="117"/>
      <c r="K34" s="118"/>
    </row>
    <row r="35" spans="2:11" ht="58.5" customHeight="1">
      <c r="B35" s="113"/>
      <c r="C35" s="115"/>
      <c r="D35" s="115"/>
      <c r="E35" s="115"/>
      <c r="F35" s="115"/>
      <c r="H35" s="119"/>
      <c r="I35" s="120"/>
      <c r="J35" s="120"/>
      <c r="K35" s="121"/>
    </row>
    <row r="36" spans="2:11" ht="11.25" customHeight="1">
      <c r="B36" s="5"/>
      <c r="K36" s="4"/>
    </row>
    <row r="37" spans="2:11" ht="23.25" customHeight="1">
      <c r="B37" s="30" t="s">
        <v>15</v>
      </c>
      <c r="C37" s="108" t="s">
        <v>106</v>
      </c>
      <c r="D37" s="108"/>
      <c r="E37" s="108"/>
      <c r="F37" s="108"/>
      <c r="G37" s="108"/>
      <c r="H37" s="108"/>
      <c r="I37" s="108"/>
      <c r="J37" s="108"/>
      <c r="K37" s="108"/>
    </row>
    <row r="38" spans="2:11" ht="24.75" customHeight="1">
      <c r="B38" s="25" t="s">
        <v>16</v>
      </c>
      <c r="C38" s="108" t="s">
        <v>20</v>
      </c>
      <c r="D38" s="108"/>
      <c r="E38" s="108"/>
      <c r="F38" s="108"/>
      <c r="G38" s="108"/>
      <c r="H38" s="108"/>
      <c r="I38" s="108"/>
      <c r="J38" s="108"/>
      <c r="K38" s="108"/>
    </row>
    <row r="39" spans="2:11" ht="57" customHeight="1">
      <c r="B39" s="25" t="s">
        <v>17</v>
      </c>
      <c r="C39" s="103" t="s">
        <v>21</v>
      </c>
      <c r="D39" s="103"/>
      <c r="E39" s="103"/>
      <c r="F39" s="103"/>
      <c r="G39" s="103"/>
      <c r="H39" s="103"/>
      <c r="I39" s="103"/>
      <c r="J39" s="103"/>
      <c r="K39" s="103"/>
    </row>
    <row r="40" spans="2:11" ht="36" customHeight="1">
      <c r="B40" s="25" t="s">
        <v>43</v>
      </c>
      <c r="C40" s="103" t="s">
        <v>44</v>
      </c>
      <c r="D40" s="108"/>
      <c r="E40" s="108"/>
      <c r="F40" s="108"/>
      <c r="G40" s="108"/>
      <c r="H40" s="108"/>
      <c r="I40" s="108"/>
      <c r="J40" s="108"/>
      <c r="K40" s="108"/>
    </row>
    <row r="41" spans="2:11">
      <c r="B41" s="25" t="s">
        <v>18</v>
      </c>
      <c r="C41" s="108" t="s">
        <v>22</v>
      </c>
      <c r="D41" s="108"/>
      <c r="E41" s="108"/>
      <c r="F41" s="108"/>
      <c r="G41" s="108"/>
      <c r="H41" s="108"/>
      <c r="I41" s="108"/>
      <c r="J41" s="108"/>
      <c r="K41" s="108"/>
    </row>
    <row r="42" spans="2:11" ht="39.75" customHeight="1">
      <c r="B42" s="25" t="s">
        <v>19</v>
      </c>
      <c r="C42" s="103" t="s">
        <v>40</v>
      </c>
      <c r="D42" s="103"/>
      <c r="E42" s="103"/>
      <c r="F42" s="103"/>
      <c r="G42" s="103"/>
      <c r="H42" s="103"/>
      <c r="I42" s="103"/>
      <c r="J42" s="103"/>
      <c r="K42" s="103"/>
    </row>
    <row r="43" spans="2:11" ht="5.25" customHeight="1"/>
    <row r="44" spans="2:11">
      <c r="B44" s="91" t="s">
        <v>47</v>
      </c>
      <c r="C44" s="91"/>
      <c r="D44" s="91"/>
      <c r="E44" s="91"/>
      <c r="F44" s="91"/>
      <c r="G44" s="91"/>
      <c r="H44" s="91"/>
      <c r="I44" s="91"/>
      <c r="J44" s="91"/>
      <c r="K44" s="91"/>
    </row>
    <row r="45" spans="2:11">
      <c r="B45" s="92"/>
      <c r="C45" s="93"/>
      <c r="D45" s="93"/>
      <c r="E45" s="93"/>
      <c r="F45" s="93"/>
      <c r="G45" s="93"/>
      <c r="H45" s="93"/>
      <c r="I45" s="93"/>
      <c r="J45" s="93"/>
      <c r="K45" s="94"/>
    </row>
    <row r="46" spans="2:11">
      <c r="B46" s="92"/>
      <c r="C46" s="93"/>
      <c r="D46" s="93"/>
      <c r="E46" s="93"/>
      <c r="F46" s="93"/>
      <c r="G46" s="93"/>
      <c r="H46" s="93"/>
      <c r="I46" s="93"/>
      <c r="J46" s="93"/>
      <c r="K46" s="94"/>
    </row>
    <row r="47" spans="2:11">
      <c r="B47" s="95"/>
      <c r="C47" s="96"/>
      <c r="D47" s="96"/>
      <c r="E47" s="96"/>
      <c r="F47" s="96"/>
      <c r="G47" s="96"/>
      <c r="H47" s="96"/>
      <c r="I47" s="96"/>
      <c r="J47" s="96"/>
      <c r="K47" s="97"/>
    </row>
  </sheetData>
  <sheetProtection algorithmName="SHA-512" hashValue="DpfQqYFmJowgAMGNqX3Zye0TByzD8ynDmzTwLaiv30nneYRQ3EFfIGWB617pQWiP6Gnfw4iE5ZAO4i489bq9yg==" saltValue="Fqd0H6uuThD2pLy5PxXwUA==" spinCount="100000" sheet="1" objects="1" scenarios="1"/>
  <protectedRanges>
    <protectedRange algorithmName="SHA-512" hashValue="32rduPp7eoiDT/Sg6An8NyeuFZzXjWWOS+GxI2GeHprPOR4JAj4jM1exaTFdPfGPr3MPY9rjeBV8LIeNVh9JGg==" saltValue="8Jxy2ni6gHZC/ItLRAI2fg==" spinCount="100000" sqref="B44:K47" name="弊社専用記入欄"/>
  </protectedRanges>
  <mergeCells count="40">
    <mergeCell ref="E13:G13"/>
    <mergeCell ref="B13:C13"/>
    <mergeCell ref="D8:K8"/>
    <mergeCell ref="B1:K2"/>
    <mergeCell ref="C4:G4"/>
    <mergeCell ref="I4:K4"/>
    <mergeCell ref="C6:G6"/>
    <mergeCell ref="I6:K6"/>
    <mergeCell ref="H35:K35"/>
    <mergeCell ref="B9:K9"/>
    <mergeCell ref="B12:K12"/>
    <mergeCell ref="C17:K17"/>
    <mergeCell ref="B27:D27"/>
    <mergeCell ref="C30:D30"/>
    <mergeCell ref="H30:K30"/>
    <mergeCell ref="H27:J27"/>
    <mergeCell ref="B28:D28"/>
    <mergeCell ref="H28:J28"/>
    <mergeCell ref="J22:K22"/>
    <mergeCell ref="J21:K21"/>
    <mergeCell ref="E29:K29"/>
    <mergeCell ref="H13:K13"/>
    <mergeCell ref="G14:J14"/>
    <mergeCell ref="B14:F14"/>
    <mergeCell ref="B44:K44"/>
    <mergeCell ref="B45:K47"/>
    <mergeCell ref="C18:K18"/>
    <mergeCell ref="F23:K23"/>
    <mergeCell ref="C42:K42"/>
    <mergeCell ref="H31:H32"/>
    <mergeCell ref="C32:F32"/>
    <mergeCell ref="C37:K37"/>
    <mergeCell ref="C38:K38"/>
    <mergeCell ref="C39:K39"/>
    <mergeCell ref="C40:K40"/>
    <mergeCell ref="C41:K41"/>
    <mergeCell ref="I31:K32"/>
    <mergeCell ref="B34:B35"/>
    <mergeCell ref="C34:F35"/>
    <mergeCell ref="H34:K34"/>
  </mergeCells>
  <phoneticPr fontId="1"/>
  <hyperlinks>
    <hyperlink ref="B13" location="WINTER23!A1" display="WINTER23" xr:uid="{060CB8B2-530F-2F4B-8292-737621D0E44D}"/>
    <hyperlink ref="E13:G13" location="WINTER23スウェット!A1" display="WINTER23スウェット" xr:uid="{9451A801-8074-2C4F-BB0C-57612A2E3F80}"/>
    <hyperlink ref="H13:K13" location="WINTER23パンツ!A1" display="WINTER23パンツ" xr:uid="{D770479A-4F5A-8949-8DBB-0159E26FD9DC}"/>
    <hyperlink ref="B13:C13" location="'WINTER23 シャツ'!A1" display="WINTER23シャツ" xr:uid="{4EBC190F-DB11-854C-9A0A-846F34369B22}"/>
    <hyperlink ref="B14:F14" location="'WINTER2022 復刻デザイン'!A1" display="WINTER2022 復刻デザイン" xr:uid="{B8B1DD88-A08C-BC49-8B01-A2CC190D649B}"/>
    <hyperlink ref="G14:J14" location="'SPRING2023再販&amp;NEW配色'!A1" display="SPRING2023 再販&amp;NEW配色" xr:uid="{936CDC1B-E8AB-BA45-BDE5-3BCA9587A0A8}"/>
  </hyperlinks>
  <pageMargins left="1.3" right="0.70866141732283505" top="0.74803149606299202" bottom="0.74803149606299202" header="0.35433070866141703" footer="0.31496062992126"/>
  <pageSetup paperSize="9" scale="7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ECDE3F-E2C8-104E-B074-20931979E294}">
  <sheetPr>
    <tabColor theme="4"/>
  </sheetPr>
  <dimension ref="B1:AN35"/>
  <sheetViews>
    <sheetView showGridLines="0" zoomScaleNormal="100" zoomScalePageLayoutView="40" workbookViewId="0">
      <selection activeCell="AR16" sqref="AR16"/>
    </sheetView>
  </sheetViews>
  <sheetFormatPr baseColWidth="10" defaultColWidth="9" defaultRowHeight="18"/>
  <cols>
    <col min="1" max="1" width="0.5" customWidth="1"/>
    <col min="2" max="2" width="4.5" customWidth="1"/>
    <col min="3" max="3" width="3.1640625" customWidth="1"/>
    <col min="4" max="4" width="8.1640625" customWidth="1"/>
    <col min="5" max="11" width="3.33203125" customWidth="1"/>
    <col min="12" max="12" width="4.83203125" customWidth="1"/>
    <col min="13" max="13" width="2.83203125" customWidth="1"/>
    <col min="14" max="14" width="1.1640625" customWidth="1"/>
    <col min="15" max="15" width="4.5" customWidth="1"/>
    <col min="16" max="16" width="3.1640625" customWidth="1"/>
    <col min="17" max="17" width="8.1640625" customWidth="1"/>
    <col min="18" max="24" width="3.33203125" customWidth="1"/>
    <col min="25" max="25" width="4.83203125" customWidth="1"/>
    <col min="26" max="26" width="2.83203125" customWidth="1"/>
    <col min="27" max="28" width="0.5" customWidth="1"/>
    <col min="29" max="30" width="3.1640625" customWidth="1"/>
    <col min="31" max="31" width="6.83203125" customWidth="1"/>
    <col min="32" max="38" width="3.5" customWidth="1"/>
    <col min="39" max="39" width="4.83203125" customWidth="1"/>
    <col min="40" max="40" width="2.83203125" customWidth="1"/>
    <col min="41" max="41" width="3.6640625" customWidth="1"/>
  </cols>
  <sheetData>
    <row r="1" spans="2:40" ht="18.75" customHeight="1">
      <c r="B1" s="186" t="s">
        <v>107</v>
      </c>
      <c r="C1" s="186"/>
      <c r="D1" s="186"/>
      <c r="E1" s="186"/>
      <c r="F1" s="186"/>
      <c r="G1" s="186"/>
      <c r="H1" s="186"/>
      <c r="I1" s="187" t="s">
        <v>56</v>
      </c>
      <c r="J1" s="187"/>
      <c r="K1" s="187"/>
      <c r="L1" s="187"/>
      <c r="M1" s="187"/>
      <c r="N1" s="187"/>
      <c r="O1" s="187"/>
      <c r="P1" s="187"/>
      <c r="Q1" s="187"/>
      <c r="R1" s="187"/>
      <c r="S1" s="187"/>
      <c r="T1" s="187"/>
      <c r="U1" s="187"/>
      <c r="V1" s="187"/>
      <c r="W1" s="187"/>
      <c r="X1" s="187"/>
      <c r="Y1" s="187"/>
      <c r="Z1" s="187"/>
      <c r="AA1" s="41"/>
      <c r="AB1" s="41"/>
      <c r="AC1" s="41"/>
      <c r="AD1" s="41"/>
      <c r="AE1" s="41"/>
      <c r="AF1" s="41"/>
      <c r="AG1" s="41"/>
      <c r="AH1" s="41"/>
      <c r="AI1" s="41"/>
      <c r="AJ1" s="41"/>
      <c r="AK1" s="41"/>
      <c r="AL1" s="41"/>
      <c r="AM1" s="41"/>
      <c r="AN1" s="41"/>
    </row>
    <row r="2" spans="2:40" ht="18.75" customHeight="1">
      <c r="B2" s="186"/>
      <c r="C2" s="186"/>
      <c r="D2" s="186"/>
      <c r="E2" s="186"/>
      <c r="F2" s="186"/>
      <c r="G2" s="186"/>
      <c r="H2" s="186"/>
      <c r="I2" s="187"/>
      <c r="J2" s="187"/>
      <c r="K2" s="187"/>
      <c r="L2" s="187"/>
      <c r="M2" s="187"/>
      <c r="N2" s="187"/>
      <c r="O2" s="187"/>
      <c r="P2" s="187"/>
      <c r="Q2" s="187"/>
      <c r="R2" s="187"/>
      <c r="S2" s="187"/>
      <c r="T2" s="187"/>
      <c r="U2" s="187"/>
      <c r="V2" s="187"/>
      <c r="W2" s="187"/>
      <c r="X2" s="187"/>
      <c r="Y2" s="187"/>
      <c r="Z2" s="187"/>
      <c r="AA2" s="41"/>
      <c r="AB2" s="41"/>
      <c r="AC2" s="41"/>
      <c r="AD2" s="41"/>
      <c r="AE2" s="41"/>
      <c r="AF2" s="41"/>
      <c r="AG2" s="41"/>
      <c r="AH2" s="41"/>
      <c r="AI2" s="41"/>
      <c r="AJ2" s="41"/>
      <c r="AK2" s="41"/>
      <c r="AL2" s="41"/>
      <c r="AM2" s="41"/>
      <c r="AN2" s="41"/>
    </row>
    <row r="3" spans="2:40" ht="3" customHeight="1" thickBot="1">
      <c r="D3" s="6"/>
      <c r="E3" s="11"/>
      <c r="F3" s="11"/>
      <c r="G3" s="11"/>
      <c r="H3" s="11"/>
      <c r="I3" s="1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row>
    <row r="4" spans="2:40" ht="17" customHeight="1">
      <c r="B4" s="164" t="s">
        <v>38</v>
      </c>
      <c r="C4" s="165"/>
      <c r="D4" s="165"/>
      <c r="E4" s="165"/>
      <c r="F4" s="180">
        <f>注文書トップ!C4</f>
        <v>0</v>
      </c>
      <c r="G4" s="181"/>
      <c r="H4" s="181"/>
      <c r="I4" s="181"/>
      <c r="J4" s="181"/>
      <c r="K4" s="181"/>
      <c r="L4" s="181"/>
      <c r="M4" s="182"/>
      <c r="N4" s="64"/>
      <c r="O4" s="164" t="s">
        <v>1</v>
      </c>
      <c r="P4" s="165"/>
      <c r="Q4" s="172"/>
      <c r="R4" s="174"/>
      <c r="S4" s="175"/>
      <c r="T4" s="175"/>
      <c r="U4" s="175"/>
      <c r="V4" s="175"/>
      <c r="W4" s="175"/>
      <c r="X4" s="175"/>
      <c r="Y4" s="175"/>
      <c r="Z4" s="176"/>
    </row>
    <row r="5" spans="2:40" ht="18.75" customHeight="1" thickBot="1">
      <c r="B5" s="166"/>
      <c r="C5" s="167"/>
      <c r="D5" s="167"/>
      <c r="E5" s="167"/>
      <c r="F5" s="183"/>
      <c r="G5" s="184"/>
      <c r="H5" s="184"/>
      <c r="I5" s="184"/>
      <c r="J5" s="184"/>
      <c r="K5" s="184"/>
      <c r="L5" s="184"/>
      <c r="M5" s="185"/>
      <c r="N5" s="64"/>
      <c r="O5" s="166"/>
      <c r="P5" s="167"/>
      <c r="Q5" s="173"/>
      <c r="R5" s="177"/>
      <c r="S5" s="178"/>
      <c r="T5" s="178"/>
      <c r="U5" s="178"/>
      <c r="V5" s="178"/>
      <c r="W5" s="178"/>
      <c r="X5" s="178"/>
      <c r="Y5" s="178"/>
      <c r="Z5" s="179"/>
    </row>
    <row r="6" spans="2:40" ht="3.75" customHeight="1"/>
    <row r="7" spans="2:40" ht="18" customHeight="1">
      <c r="B7" s="214" t="s">
        <v>95</v>
      </c>
      <c r="C7" s="236"/>
      <c r="D7" s="236"/>
      <c r="E7" s="236"/>
      <c r="F7" s="236"/>
      <c r="G7" s="236"/>
      <c r="H7" s="236"/>
      <c r="I7" s="236"/>
      <c r="J7" s="236"/>
      <c r="K7" s="236"/>
      <c r="L7" s="236"/>
      <c r="M7" s="237"/>
      <c r="N7" s="33"/>
      <c r="O7" s="214" t="s">
        <v>97</v>
      </c>
      <c r="P7" s="236"/>
      <c r="Q7" s="236"/>
      <c r="R7" s="236"/>
      <c r="S7" s="236"/>
      <c r="T7" s="236"/>
      <c r="U7" s="236"/>
      <c r="V7" s="236"/>
      <c r="W7" s="236"/>
      <c r="X7" s="236"/>
      <c r="Y7" s="236"/>
      <c r="Z7" s="237"/>
      <c r="AC7" s="220"/>
      <c r="AD7" s="220"/>
      <c r="AE7" s="220"/>
      <c r="AF7" s="220"/>
      <c r="AG7" s="220"/>
      <c r="AH7" s="220"/>
      <c r="AI7" s="220"/>
      <c r="AJ7" s="220"/>
      <c r="AK7" s="220"/>
      <c r="AL7" s="220"/>
      <c r="AM7" s="220"/>
      <c r="AN7" s="220"/>
    </row>
    <row r="8" spans="2:40">
      <c r="B8" s="238"/>
      <c r="C8" s="239"/>
      <c r="D8" s="239"/>
      <c r="E8" s="239"/>
      <c r="F8" s="239"/>
      <c r="G8" s="239"/>
      <c r="H8" s="239"/>
      <c r="I8" s="239"/>
      <c r="J8" s="239"/>
      <c r="K8" s="239"/>
      <c r="L8" s="239"/>
      <c r="M8" s="240"/>
      <c r="N8" s="33"/>
      <c r="O8" s="238"/>
      <c r="P8" s="239"/>
      <c r="Q8" s="239"/>
      <c r="R8" s="239"/>
      <c r="S8" s="239"/>
      <c r="T8" s="239"/>
      <c r="U8" s="239"/>
      <c r="V8" s="239"/>
      <c r="W8" s="239"/>
      <c r="X8" s="239"/>
      <c r="Y8" s="239"/>
      <c r="Z8" s="240"/>
      <c r="AC8" s="220"/>
      <c r="AD8" s="220"/>
      <c r="AE8" s="220"/>
      <c r="AF8" s="220"/>
      <c r="AG8" s="220"/>
      <c r="AH8" s="220"/>
      <c r="AI8" s="220"/>
      <c r="AJ8" s="220"/>
      <c r="AK8" s="220"/>
      <c r="AL8" s="220"/>
      <c r="AM8" s="220"/>
      <c r="AN8" s="220"/>
    </row>
    <row r="9" spans="2:40" ht="20" customHeight="1">
      <c r="B9" s="71">
        <v>2500</v>
      </c>
      <c r="C9" s="66"/>
      <c r="D9" s="67"/>
      <c r="E9" s="68" t="s">
        <v>24</v>
      </c>
      <c r="F9" s="69" t="s">
        <v>25</v>
      </c>
      <c r="G9" s="69" t="s">
        <v>26</v>
      </c>
      <c r="H9" s="69" t="s">
        <v>27</v>
      </c>
      <c r="I9" s="69" t="s">
        <v>28</v>
      </c>
      <c r="J9" s="69" t="s">
        <v>29</v>
      </c>
      <c r="K9" s="70" t="s">
        <v>30</v>
      </c>
      <c r="L9" s="232" t="s">
        <v>31</v>
      </c>
      <c r="M9" s="233"/>
      <c r="N9" s="33"/>
      <c r="O9" s="71">
        <v>3000</v>
      </c>
      <c r="P9" s="66"/>
      <c r="Q9" s="75"/>
      <c r="R9" s="68" t="s">
        <v>24</v>
      </c>
      <c r="S9" s="69" t="s">
        <v>25</v>
      </c>
      <c r="T9" s="69" t="s">
        <v>26</v>
      </c>
      <c r="U9" s="69" t="s">
        <v>27</v>
      </c>
      <c r="V9" s="69" t="s">
        <v>28</v>
      </c>
      <c r="W9" s="76" t="s">
        <v>29</v>
      </c>
      <c r="X9" s="77" t="s">
        <v>30</v>
      </c>
      <c r="Y9" s="232" t="s">
        <v>31</v>
      </c>
      <c r="Z9" s="233"/>
      <c r="AC9" s="62"/>
      <c r="AD9" s="33"/>
      <c r="AE9" s="33"/>
      <c r="AF9" s="7"/>
      <c r="AG9" s="7"/>
      <c r="AH9" s="7"/>
      <c r="AI9" s="7"/>
      <c r="AJ9" s="7"/>
      <c r="AK9" s="7"/>
      <c r="AL9" s="7"/>
      <c r="AM9" s="221"/>
      <c r="AN9" s="221"/>
    </row>
    <row r="10" spans="2:40" ht="20" customHeight="1">
      <c r="B10" s="188" t="s">
        <v>59</v>
      </c>
      <c r="C10" s="188"/>
      <c r="D10" s="189"/>
      <c r="E10" s="55"/>
      <c r="F10" s="56"/>
      <c r="G10" s="56"/>
      <c r="H10" s="56"/>
      <c r="I10" s="56"/>
      <c r="J10" s="56"/>
      <c r="K10" s="57"/>
      <c r="L10" s="210">
        <f>SUM(E10:K10)</f>
        <v>0</v>
      </c>
      <c r="M10" s="211"/>
      <c r="N10" s="33"/>
      <c r="O10" s="188" t="s">
        <v>59</v>
      </c>
      <c r="P10" s="188"/>
      <c r="Q10" s="189"/>
      <c r="R10" s="55"/>
      <c r="S10" s="56"/>
      <c r="T10" s="56"/>
      <c r="U10" s="56"/>
      <c r="V10" s="56"/>
      <c r="W10" s="56"/>
      <c r="X10" s="57"/>
      <c r="Y10" s="210">
        <f>SUM(R10:X10)</f>
        <v>0</v>
      </c>
      <c r="Z10" s="211"/>
      <c r="AC10" s="212"/>
      <c r="AD10" s="212"/>
      <c r="AE10" s="212"/>
      <c r="AF10" s="63"/>
      <c r="AG10" s="63"/>
      <c r="AH10" s="63"/>
      <c r="AI10" s="63"/>
      <c r="AJ10" s="63"/>
      <c r="AK10" s="63"/>
      <c r="AL10" s="63"/>
      <c r="AM10" s="213"/>
      <c r="AN10" s="213"/>
    </row>
    <row r="11" spans="2:40" ht="20" customHeight="1">
      <c r="B11" s="170" t="s">
        <v>60</v>
      </c>
      <c r="C11" s="170"/>
      <c r="D11" s="171"/>
      <c r="E11" s="72"/>
      <c r="F11" s="73"/>
      <c r="G11" s="73"/>
      <c r="H11" s="73"/>
      <c r="I11" s="73"/>
      <c r="J11" s="73"/>
      <c r="K11" s="74"/>
      <c r="L11" s="168">
        <f t="shared" ref="L11:L17" si="0">SUM(E11:K11)</f>
        <v>0</v>
      </c>
      <c r="M11" s="169"/>
      <c r="N11" s="33"/>
      <c r="O11" s="170" t="s">
        <v>60</v>
      </c>
      <c r="P11" s="170"/>
      <c r="Q11" s="171"/>
      <c r="R11" s="72"/>
      <c r="S11" s="73"/>
      <c r="T11" s="73"/>
      <c r="U11" s="73"/>
      <c r="V11" s="73"/>
      <c r="W11" s="73"/>
      <c r="X11" s="74"/>
      <c r="Y11" s="168">
        <f>SUM(R11:X11)</f>
        <v>0</v>
      </c>
      <c r="Z11" s="169"/>
      <c r="AC11" s="212"/>
      <c r="AD11" s="212"/>
      <c r="AE11" s="212"/>
      <c r="AF11" s="63"/>
      <c r="AG11" s="63"/>
      <c r="AH11" s="63"/>
      <c r="AI11" s="63"/>
      <c r="AJ11" s="63"/>
      <c r="AK11" s="63"/>
      <c r="AL11" s="63"/>
      <c r="AM11" s="213"/>
      <c r="AN11" s="213"/>
    </row>
    <row r="12" spans="2:40" ht="20" customHeight="1">
      <c r="B12" s="188" t="s">
        <v>61</v>
      </c>
      <c r="C12" s="188"/>
      <c r="D12" s="189"/>
      <c r="E12" s="55"/>
      <c r="F12" s="56"/>
      <c r="G12" s="56"/>
      <c r="H12" s="56"/>
      <c r="I12" s="56"/>
      <c r="J12" s="56"/>
      <c r="K12" s="57"/>
      <c r="L12" s="210">
        <f t="shared" si="0"/>
        <v>0</v>
      </c>
      <c r="M12" s="211"/>
      <c r="N12" s="33"/>
      <c r="O12" s="188" t="s">
        <v>61</v>
      </c>
      <c r="P12" s="188"/>
      <c r="Q12" s="189"/>
      <c r="R12" s="55"/>
      <c r="S12" s="56"/>
      <c r="T12" s="56"/>
      <c r="U12" s="56"/>
      <c r="V12" s="56"/>
      <c r="W12" s="56"/>
      <c r="X12" s="57"/>
      <c r="Y12" s="210">
        <f>SUM(R12:X12)</f>
        <v>0</v>
      </c>
      <c r="Z12" s="211"/>
      <c r="AC12" s="212"/>
      <c r="AD12" s="212"/>
      <c r="AE12" s="212"/>
      <c r="AF12" s="63"/>
      <c r="AG12" s="63"/>
      <c r="AH12" s="63"/>
      <c r="AI12" s="63"/>
      <c r="AJ12" s="63"/>
      <c r="AK12" s="63"/>
      <c r="AL12" s="63"/>
      <c r="AM12" s="213"/>
      <c r="AN12" s="213"/>
    </row>
    <row r="13" spans="2:40" ht="20" customHeight="1">
      <c r="B13" s="170" t="s">
        <v>62</v>
      </c>
      <c r="C13" s="170"/>
      <c r="D13" s="171"/>
      <c r="E13" s="72"/>
      <c r="F13" s="73"/>
      <c r="G13" s="73"/>
      <c r="H13" s="73"/>
      <c r="I13" s="73"/>
      <c r="J13" s="73"/>
      <c r="K13" s="74"/>
      <c r="L13" s="168">
        <f t="shared" si="0"/>
        <v>0</v>
      </c>
      <c r="M13" s="169"/>
      <c r="N13" s="33"/>
      <c r="O13" s="170" t="s">
        <v>65</v>
      </c>
      <c r="P13" s="170"/>
      <c r="Q13" s="171"/>
      <c r="R13" s="72"/>
      <c r="S13" s="73"/>
      <c r="T13" s="73"/>
      <c r="U13" s="73"/>
      <c r="V13" s="73"/>
      <c r="W13" s="73"/>
      <c r="X13" s="74"/>
      <c r="Y13" s="168">
        <f t="shared" ref="Y13:Y17" si="1">SUM(R13:X13)</f>
        <v>0</v>
      </c>
      <c r="Z13" s="169"/>
      <c r="AC13" s="212"/>
      <c r="AD13" s="212"/>
      <c r="AE13" s="212"/>
      <c r="AF13" s="63"/>
      <c r="AG13" s="63"/>
      <c r="AH13" s="63"/>
      <c r="AI13" s="63"/>
      <c r="AJ13" s="63"/>
      <c r="AK13" s="63"/>
      <c r="AL13" s="63"/>
      <c r="AM13" s="213"/>
      <c r="AN13" s="213"/>
    </row>
    <row r="14" spans="2:40" ht="20" customHeight="1">
      <c r="B14" s="188" t="s">
        <v>118</v>
      </c>
      <c r="C14" s="188"/>
      <c r="D14" s="189"/>
      <c r="E14" s="55"/>
      <c r="F14" s="56"/>
      <c r="G14" s="56"/>
      <c r="H14" s="56"/>
      <c r="I14" s="56"/>
      <c r="J14" s="56"/>
      <c r="K14" s="57"/>
      <c r="L14" s="210">
        <f t="shared" si="0"/>
        <v>0</v>
      </c>
      <c r="M14" s="211"/>
      <c r="N14" s="33"/>
      <c r="O14" s="188" t="s">
        <v>66</v>
      </c>
      <c r="P14" s="188"/>
      <c r="Q14" s="189"/>
      <c r="R14" s="55"/>
      <c r="S14" s="56"/>
      <c r="T14" s="56"/>
      <c r="U14" s="56"/>
      <c r="V14" s="56"/>
      <c r="W14" s="56"/>
      <c r="X14" s="57"/>
      <c r="Y14" s="210">
        <f t="shared" si="1"/>
        <v>0</v>
      </c>
      <c r="Z14" s="211"/>
      <c r="AC14" s="212"/>
      <c r="AD14" s="212"/>
      <c r="AE14" s="212"/>
      <c r="AF14" s="63"/>
      <c r="AG14" s="63"/>
      <c r="AH14" s="63"/>
      <c r="AI14" s="63"/>
      <c r="AJ14" s="63"/>
      <c r="AK14" s="63"/>
      <c r="AL14" s="63"/>
      <c r="AM14" s="213"/>
      <c r="AN14" s="213"/>
    </row>
    <row r="15" spans="2:40" ht="20" customHeight="1">
      <c r="B15" s="170" t="s">
        <v>66</v>
      </c>
      <c r="C15" s="170"/>
      <c r="D15" s="171"/>
      <c r="E15" s="72"/>
      <c r="F15" s="73"/>
      <c r="G15" s="73"/>
      <c r="H15" s="73"/>
      <c r="I15" s="73"/>
      <c r="J15" s="73"/>
      <c r="K15" s="74"/>
      <c r="L15" s="168">
        <f t="shared" si="0"/>
        <v>0</v>
      </c>
      <c r="M15" s="169"/>
      <c r="N15" s="33"/>
      <c r="O15" s="170" t="s">
        <v>67</v>
      </c>
      <c r="P15" s="170"/>
      <c r="Q15" s="171"/>
      <c r="R15" s="72"/>
      <c r="S15" s="73"/>
      <c r="T15" s="73"/>
      <c r="U15" s="73"/>
      <c r="V15" s="73"/>
      <c r="W15" s="73"/>
      <c r="X15" s="74"/>
      <c r="Y15" s="168">
        <f t="shared" si="1"/>
        <v>0</v>
      </c>
      <c r="Z15" s="169"/>
      <c r="AC15" s="212"/>
      <c r="AD15" s="212"/>
      <c r="AE15" s="212"/>
      <c r="AF15" s="63"/>
      <c r="AG15" s="63"/>
      <c r="AH15" s="63"/>
      <c r="AI15" s="63"/>
      <c r="AJ15" s="63"/>
      <c r="AK15" s="63"/>
      <c r="AL15" s="63"/>
      <c r="AM15" s="213"/>
      <c r="AN15" s="213"/>
    </row>
    <row r="16" spans="2:40" ht="20" customHeight="1">
      <c r="B16" s="188" t="s">
        <v>119</v>
      </c>
      <c r="C16" s="188"/>
      <c r="D16" s="189"/>
      <c r="E16" s="55"/>
      <c r="F16" s="56"/>
      <c r="G16" s="56"/>
      <c r="H16" s="56"/>
      <c r="I16" s="56"/>
      <c r="J16" s="56"/>
      <c r="K16" s="57"/>
      <c r="L16" s="210">
        <f t="shared" si="0"/>
        <v>0</v>
      </c>
      <c r="M16" s="211"/>
      <c r="N16" s="33"/>
      <c r="O16" s="188" t="s">
        <v>68</v>
      </c>
      <c r="P16" s="188"/>
      <c r="Q16" s="189"/>
      <c r="R16" s="55"/>
      <c r="S16" s="56"/>
      <c r="T16" s="56"/>
      <c r="U16" s="56"/>
      <c r="V16" s="56"/>
      <c r="W16" s="56"/>
      <c r="X16" s="57"/>
      <c r="Y16" s="210">
        <f t="shared" si="1"/>
        <v>0</v>
      </c>
      <c r="Z16" s="211"/>
      <c r="AC16" s="212"/>
      <c r="AD16" s="212"/>
      <c r="AE16" s="212"/>
      <c r="AF16" s="63"/>
      <c r="AG16" s="63"/>
      <c r="AH16" s="63"/>
      <c r="AI16" s="63"/>
      <c r="AJ16" s="63"/>
      <c r="AK16" s="63"/>
      <c r="AL16" s="63"/>
      <c r="AM16" s="213"/>
      <c r="AN16" s="213"/>
    </row>
    <row r="17" spans="2:40" ht="20" customHeight="1">
      <c r="B17" s="170" t="s">
        <v>64</v>
      </c>
      <c r="C17" s="170"/>
      <c r="D17" s="171"/>
      <c r="E17" s="72"/>
      <c r="F17" s="73"/>
      <c r="G17" s="73"/>
      <c r="H17" s="73"/>
      <c r="I17" s="73"/>
      <c r="J17" s="73"/>
      <c r="K17" s="74"/>
      <c r="L17" s="168">
        <f t="shared" si="0"/>
        <v>0</v>
      </c>
      <c r="M17" s="169"/>
      <c r="N17" s="33"/>
      <c r="O17" s="170" t="s">
        <v>69</v>
      </c>
      <c r="P17" s="170"/>
      <c r="Q17" s="171"/>
      <c r="R17" s="72"/>
      <c r="S17" s="73"/>
      <c r="T17" s="73"/>
      <c r="U17" s="73"/>
      <c r="V17" s="73"/>
      <c r="W17" s="73"/>
      <c r="X17" s="74"/>
      <c r="Y17" s="168">
        <f t="shared" si="1"/>
        <v>0</v>
      </c>
      <c r="Z17" s="169"/>
      <c r="AC17" s="212"/>
      <c r="AD17" s="212"/>
      <c r="AE17" s="212"/>
      <c r="AF17" s="63"/>
      <c r="AG17" s="63"/>
      <c r="AH17" s="63"/>
      <c r="AI17" s="63"/>
      <c r="AJ17" s="63"/>
      <c r="AK17" s="63"/>
      <c r="AL17" s="63"/>
      <c r="AM17" s="213"/>
      <c r="AN17" s="213"/>
    </row>
    <row r="18" spans="2:40" s="12" customFormat="1" ht="20" customHeight="1">
      <c r="B18" s="222" t="s">
        <v>32</v>
      </c>
      <c r="C18" s="223"/>
      <c r="D18" s="224"/>
      <c r="E18" s="225">
        <f>SUM(L10:M17)</f>
        <v>0</v>
      </c>
      <c r="F18" s="226"/>
      <c r="G18" s="79" t="s">
        <v>33</v>
      </c>
      <c r="H18" s="227" t="s">
        <v>34</v>
      </c>
      <c r="I18" s="228"/>
      <c r="J18" s="234"/>
      <c r="K18" s="235">
        <f>B9*E18</f>
        <v>0</v>
      </c>
      <c r="L18" s="231"/>
      <c r="M18" s="37" t="s">
        <v>23</v>
      </c>
      <c r="N18" s="34"/>
      <c r="O18" s="222" t="s">
        <v>32</v>
      </c>
      <c r="P18" s="223"/>
      <c r="Q18" s="224"/>
      <c r="R18" s="225">
        <f>SUM(Y10:Z17)</f>
        <v>0</v>
      </c>
      <c r="S18" s="226"/>
      <c r="T18" s="79" t="s">
        <v>33</v>
      </c>
      <c r="U18" s="227" t="s">
        <v>34</v>
      </c>
      <c r="V18" s="228"/>
      <c r="W18" s="234"/>
      <c r="X18" s="235">
        <f>O9*R18</f>
        <v>0</v>
      </c>
      <c r="Y18" s="231"/>
      <c r="Z18" s="37" t="s">
        <v>23</v>
      </c>
      <c r="AC18" s="208"/>
      <c r="AD18" s="208"/>
      <c r="AE18" s="208"/>
      <c r="AF18" s="209"/>
      <c r="AG18" s="208"/>
      <c r="AH18" s="34"/>
      <c r="AI18" s="208"/>
      <c r="AJ18" s="208"/>
      <c r="AK18" s="208"/>
      <c r="AL18" s="209"/>
      <c r="AM18" s="209"/>
      <c r="AN18" s="34"/>
    </row>
    <row r="19" spans="2:40" ht="6" customHeight="1">
      <c r="B19" s="36"/>
      <c r="C19" s="33"/>
      <c r="D19" s="33"/>
      <c r="E19" s="33"/>
      <c r="F19" s="33"/>
      <c r="G19" s="33"/>
      <c r="H19" s="33"/>
      <c r="I19" s="33"/>
      <c r="J19" s="33"/>
      <c r="K19" s="33"/>
      <c r="L19" s="33"/>
      <c r="M19" s="33"/>
      <c r="N19" s="33"/>
      <c r="O19" s="33"/>
      <c r="P19" s="33"/>
      <c r="Q19" s="33"/>
      <c r="R19" s="33"/>
      <c r="S19" s="33"/>
      <c r="T19" s="33"/>
      <c r="U19" s="33"/>
      <c r="V19" s="33"/>
      <c r="W19" s="33"/>
      <c r="X19" s="33"/>
      <c r="Y19" s="33"/>
      <c r="Z19" s="33"/>
      <c r="AC19" s="33"/>
      <c r="AD19" s="33"/>
      <c r="AE19" s="33"/>
      <c r="AF19" s="33"/>
      <c r="AG19" s="33"/>
      <c r="AH19" s="33"/>
      <c r="AI19" s="33"/>
      <c r="AJ19" s="33"/>
      <c r="AK19" s="33"/>
      <c r="AL19" s="33"/>
      <c r="AM19" s="33"/>
      <c r="AN19" s="33"/>
    </row>
    <row r="20" spans="2:40" ht="18" customHeight="1">
      <c r="B20" s="214" t="s">
        <v>96</v>
      </c>
      <c r="C20" s="215"/>
      <c r="D20" s="215"/>
      <c r="E20" s="215"/>
      <c r="F20" s="215"/>
      <c r="G20" s="215"/>
      <c r="H20" s="215"/>
      <c r="I20" s="215"/>
      <c r="J20" s="215"/>
      <c r="K20" s="215"/>
      <c r="L20" s="215"/>
      <c r="M20" s="216"/>
      <c r="N20" s="33"/>
      <c r="O20" s="220"/>
      <c r="P20" s="221"/>
      <c r="Q20" s="221"/>
      <c r="R20" s="221"/>
      <c r="S20" s="221"/>
      <c r="T20" s="221"/>
      <c r="U20" s="221"/>
      <c r="V20" s="221"/>
      <c r="W20" s="221"/>
      <c r="X20" s="221"/>
      <c r="Y20" s="221"/>
      <c r="Z20" s="221"/>
      <c r="AC20" s="220"/>
      <c r="AD20" s="221"/>
      <c r="AE20" s="221"/>
      <c r="AF20" s="221"/>
      <c r="AG20" s="221"/>
      <c r="AH20" s="221"/>
      <c r="AI20" s="221"/>
      <c r="AJ20" s="221"/>
      <c r="AK20" s="221"/>
      <c r="AL20" s="221"/>
      <c r="AM20" s="221"/>
      <c r="AN20" s="221"/>
    </row>
    <row r="21" spans="2:40">
      <c r="B21" s="217"/>
      <c r="C21" s="218"/>
      <c r="D21" s="218"/>
      <c r="E21" s="218"/>
      <c r="F21" s="218"/>
      <c r="G21" s="218"/>
      <c r="H21" s="218"/>
      <c r="I21" s="218"/>
      <c r="J21" s="218"/>
      <c r="K21" s="218"/>
      <c r="L21" s="218"/>
      <c r="M21" s="219"/>
      <c r="N21" s="33"/>
      <c r="O21" s="221"/>
      <c r="P21" s="221"/>
      <c r="Q21" s="221"/>
      <c r="R21" s="221"/>
      <c r="S21" s="221"/>
      <c r="T21" s="221"/>
      <c r="U21" s="221"/>
      <c r="V21" s="221"/>
      <c r="W21" s="221"/>
      <c r="X21" s="221"/>
      <c r="Y21" s="221"/>
      <c r="Z21" s="221"/>
      <c r="AC21" s="221"/>
      <c r="AD21" s="221"/>
      <c r="AE21" s="221"/>
      <c r="AF21" s="221"/>
      <c r="AG21" s="221"/>
      <c r="AH21" s="221"/>
      <c r="AI21" s="221"/>
      <c r="AJ21" s="221"/>
      <c r="AK21" s="221"/>
      <c r="AL21" s="221"/>
      <c r="AM21" s="221"/>
      <c r="AN21" s="221"/>
    </row>
    <row r="22" spans="2:40" ht="20" customHeight="1">
      <c r="B22" s="71">
        <v>3000</v>
      </c>
      <c r="C22" s="66"/>
      <c r="D22" s="75"/>
      <c r="E22" s="68" t="s">
        <v>24</v>
      </c>
      <c r="F22" s="69" t="s">
        <v>25</v>
      </c>
      <c r="G22" s="69" t="s">
        <v>26</v>
      </c>
      <c r="H22" s="69" t="s">
        <v>27</v>
      </c>
      <c r="I22" s="69" t="s">
        <v>28</v>
      </c>
      <c r="J22" s="76" t="s">
        <v>29</v>
      </c>
      <c r="K22" s="77" t="s">
        <v>30</v>
      </c>
      <c r="L22" s="232" t="s">
        <v>31</v>
      </c>
      <c r="M22" s="233"/>
      <c r="N22" s="33"/>
      <c r="O22" s="62"/>
      <c r="P22" s="33"/>
      <c r="Q22" s="33"/>
      <c r="R22" s="7"/>
      <c r="S22" s="7"/>
      <c r="T22" s="7"/>
      <c r="U22" s="7"/>
      <c r="V22" s="7"/>
      <c r="W22" s="7"/>
      <c r="X22" s="7"/>
      <c r="Y22" s="221"/>
      <c r="Z22" s="221"/>
      <c r="AC22" s="62"/>
      <c r="AD22" s="33"/>
      <c r="AE22" s="33"/>
      <c r="AF22" s="7"/>
      <c r="AG22" s="7"/>
      <c r="AH22" s="7"/>
      <c r="AI22" s="7"/>
      <c r="AJ22" s="7"/>
      <c r="AK22" s="7"/>
      <c r="AL22" s="7"/>
      <c r="AM22" s="221"/>
      <c r="AN22" s="221"/>
    </row>
    <row r="23" spans="2:40" ht="20" customHeight="1">
      <c r="B23" s="188" t="s">
        <v>59</v>
      </c>
      <c r="C23" s="188"/>
      <c r="D23" s="189"/>
      <c r="E23" s="55"/>
      <c r="F23" s="56"/>
      <c r="G23" s="56"/>
      <c r="H23" s="56"/>
      <c r="I23" s="58"/>
      <c r="J23" s="56"/>
      <c r="K23" s="56"/>
      <c r="L23" s="210">
        <f>SUM(E23:K23)</f>
        <v>0</v>
      </c>
      <c r="M23" s="211"/>
      <c r="N23" s="33"/>
      <c r="O23" s="212"/>
      <c r="P23" s="212"/>
      <c r="Q23" s="212"/>
      <c r="R23" s="63"/>
      <c r="S23" s="63"/>
      <c r="T23" s="63"/>
      <c r="U23" s="63"/>
      <c r="V23" s="63"/>
      <c r="W23" s="49"/>
      <c r="X23" s="49"/>
      <c r="Y23" s="213"/>
      <c r="Z23" s="213"/>
      <c r="AC23" s="212"/>
      <c r="AD23" s="212"/>
      <c r="AE23" s="212"/>
      <c r="AF23" s="63"/>
      <c r="AG23" s="63"/>
      <c r="AH23" s="63"/>
      <c r="AI23" s="63"/>
      <c r="AJ23" s="63"/>
      <c r="AK23" s="49"/>
      <c r="AL23" s="49"/>
      <c r="AM23" s="213"/>
      <c r="AN23" s="213"/>
    </row>
    <row r="24" spans="2:40" ht="20" customHeight="1">
      <c r="B24" s="170" t="s">
        <v>60</v>
      </c>
      <c r="C24" s="170"/>
      <c r="D24" s="171"/>
      <c r="E24" s="72"/>
      <c r="F24" s="73"/>
      <c r="G24" s="73"/>
      <c r="H24" s="73"/>
      <c r="I24" s="78"/>
      <c r="J24" s="73"/>
      <c r="K24" s="73"/>
      <c r="L24" s="168">
        <f t="shared" ref="L24:L25" si="2">SUM(E24:K24)</f>
        <v>0</v>
      </c>
      <c r="M24" s="169"/>
      <c r="N24" s="33"/>
      <c r="O24" s="212"/>
      <c r="P24" s="212"/>
      <c r="Q24" s="212"/>
      <c r="R24" s="63"/>
      <c r="S24" s="63"/>
      <c r="T24" s="63"/>
      <c r="U24" s="63"/>
      <c r="V24" s="63"/>
      <c r="W24" s="49"/>
      <c r="X24" s="49"/>
      <c r="Y24" s="213"/>
      <c r="Z24" s="213"/>
      <c r="AC24" s="212"/>
      <c r="AD24" s="212"/>
      <c r="AE24" s="212"/>
      <c r="AF24" s="63"/>
      <c r="AG24" s="63"/>
      <c r="AH24" s="63"/>
      <c r="AI24" s="63"/>
      <c r="AJ24" s="63"/>
      <c r="AK24" s="49"/>
      <c r="AL24" s="49"/>
      <c r="AM24" s="213"/>
      <c r="AN24" s="213"/>
    </row>
    <row r="25" spans="2:40" ht="20" customHeight="1">
      <c r="B25" s="188" t="s">
        <v>61</v>
      </c>
      <c r="C25" s="188"/>
      <c r="D25" s="189"/>
      <c r="E25" s="59"/>
      <c r="F25" s="56"/>
      <c r="G25" s="56"/>
      <c r="H25" s="56"/>
      <c r="I25" s="58"/>
      <c r="J25" s="56"/>
      <c r="K25" s="56"/>
      <c r="L25" s="210">
        <f t="shared" si="2"/>
        <v>0</v>
      </c>
      <c r="M25" s="211"/>
      <c r="N25" s="33"/>
      <c r="O25" s="212"/>
      <c r="P25" s="212"/>
      <c r="Q25" s="212"/>
      <c r="R25" s="63"/>
      <c r="S25" s="63"/>
      <c r="T25" s="63"/>
      <c r="U25" s="63"/>
      <c r="V25" s="63"/>
      <c r="W25" s="49"/>
      <c r="X25" s="49"/>
      <c r="Y25" s="213"/>
      <c r="Z25" s="213"/>
      <c r="AC25" s="212"/>
      <c r="AD25" s="212"/>
      <c r="AE25" s="212"/>
      <c r="AF25" s="63"/>
      <c r="AG25" s="63"/>
      <c r="AH25" s="63"/>
      <c r="AI25" s="63"/>
      <c r="AJ25" s="63"/>
      <c r="AK25" s="49"/>
      <c r="AL25" s="49"/>
      <c r="AM25" s="213"/>
      <c r="AN25" s="213"/>
    </row>
    <row r="26" spans="2:40" s="12" customFormat="1" ht="20" customHeight="1">
      <c r="B26" s="222" t="s">
        <v>32</v>
      </c>
      <c r="C26" s="223"/>
      <c r="D26" s="224"/>
      <c r="E26" s="225">
        <f>SUM(L23:M25)</f>
        <v>0</v>
      </c>
      <c r="F26" s="226"/>
      <c r="G26" s="79" t="s">
        <v>33</v>
      </c>
      <c r="H26" s="227" t="s">
        <v>34</v>
      </c>
      <c r="I26" s="228"/>
      <c r="J26" s="229"/>
      <c r="K26" s="230">
        <f>B22*E26</f>
        <v>0</v>
      </c>
      <c r="L26" s="231"/>
      <c r="M26" s="37" t="s">
        <v>23</v>
      </c>
      <c r="N26" s="34"/>
      <c r="O26" s="208"/>
      <c r="P26" s="208"/>
      <c r="Q26" s="208"/>
      <c r="R26" s="209"/>
      <c r="S26" s="208"/>
      <c r="T26" s="34"/>
      <c r="U26" s="208"/>
      <c r="V26" s="208"/>
      <c r="W26" s="208"/>
      <c r="X26" s="209"/>
      <c r="Y26" s="209"/>
      <c r="Z26" s="34"/>
      <c r="AC26" s="208"/>
      <c r="AD26" s="208"/>
      <c r="AE26" s="208"/>
      <c r="AF26" s="209"/>
      <c r="AG26" s="208"/>
      <c r="AH26" s="34"/>
      <c r="AI26" s="208"/>
      <c r="AJ26" s="208"/>
      <c r="AK26" s="208"/>
      <c r="AL26" s="209"/>
      <c r="AM26" s="209"/>
      <c r="AN26" s="34"/>
    </row>
    <row r="27" spans="2:40" ht="5.25" customHeight="1">
      <c r="B27" s="7"/>
      <c r="C27" s="7"/>
      <c r="D27" s="7"/>
      <c r="E27" s="8"/>
      <c r="F27" s="7"/>
      <c r="G27" s="33"/>
      <c r="H27" s="7"/>
      <c r="I27" s="7"/>
      <c r="J27" s="7"/>
      <c r="K27" s="7"/>
      <c r="L27" s="7"/>
      <c r="M27" s="33"/>
      <c r="N27" s="33"/>
      <c r="O27" s="7"/>
      <c r="P27" s="7"/>
      <c r="Q27" s="7"/>
      <c r="R27" s="8"/>
      <c r="S27" s="7"/>
      <c r="T27" s="33"/>
      <c r="U27" s="7"/>
      <c r="V27" s="7"/>
      <c r="W27" s="7"/>
      <c r="X27" s="7"/>
      <c r="Y27" s="7"/>
      <c r="Z27" s="33"/>
    </row>
    <row r="28" spans="2:40" s="12" customFormat="1" ht="3" customHeight="1" thickBot="1">
      <c r="B28" s="46"/>
      <c r="C28" s="46"/>
      <c r="D28" s="46"/>
      <c r="E28" s="47"/>
      <c r="F28" s="46"/>
      <c r="G28" s="34"/>
      <c r="H28" s="46"/>
      <c r="I28" s="46"/>
      <c r="J28" s="46"/>
      <c r="K28" s="47"/>
      <c r="L28" s="47"/>
      <c r="M28" s="34"/>
      <c r="N28" s="34"/>
      <c r="O28" s="46"/>
      <c r="P28" s="46"/>
      <c r="Q28" s="46"/>
      <c r="R28" s="47"/>
      <c r="S28" s="46"/>
      <c r="T28" s="34"/>
      <c r="U28" s="46"/>
      <c r="V28" s="46"/>
      <c r="W28" s="46"/>
      <c r="X28" s="47"/>
      <c r="Y28" s="47"/>
      <c r="Z28" s="34"/>
      <c r="AC28" s="46"/>
      <c r="AD28" s="46"/>
      <c r="AE28" s="46"/>
      <c r="AF28" s="47"/>
      <c r="AG28" s="46"/>
      <c r="AH28" s="34"/>
      <c r="AI28" s="46"/>
      <c r="AJ28" s="46"/>
      <c r="AK28" s="46"/>
      <c r="AL28" s="47"/>
      <c r="AM28" s="47"/>
      <c r="AN28" s="34"/>
    </row>
    <row r="29" spans="2:40" ht="18" customHeight="1" thickTop="1">
      <c r="B29" s="153" t="s">
        <v>108</v>
      </c>
      <c r="C29" s="154"/>
      <c r="D29" s="154"/>
      <c r="E29" s="154"/>
      <c r="F29" s="154"/>
      <c r="G29" s="154"/>
      <c r="H29" s="154"/>
      <c r="I29" s="154"/>
      <c r="J29" s="154"/>
      <c r="K29" s="154"/>
      <c r="L29" s="154"/>
      <c r="M29" s="155"/>
      <c r="N29" s="159">
        <f>E26+E18+R18</f>
        <v>0</v>
      </c>
      <c r="O29" s="160"/>
      <c r="P29" s="160"/>
      <c r="Q29" s="160"/>
      <c r="R29" s="160"/>
      <c r="S29" s="160"/>
      <c r="T29" s="160"/>
      <c r="U29" s="160"/>
      <c r="V29" s="160"/>
      <c r="W29" s="160"/>
      <c r="X29" s="160"/>
      <c r="Y29" s="190" t="s">
        <v>33</v>
      </c>
      <c r="Z29" s="191"/>
    </row>
    <row r="30" spans="2:40" ht="12.75" customHeight="1">
      <c r="B30" s="156"/>
      <c r="C30" s="157"/>
      <c r="D30" s="157"/>
      <c r="E30" s="157"/>
      <c r="F30" s="157"/>
      <c r="G30" s="157"/>
      <c r="H30" s="157"/>
      <c r="I30" s="157"/>
      <c r="J30" s="157"/>
      <c r="K30" s="157"/>
      <c r="L30" s="157"/>
      <c r="M30" s="158"/>
      <c r="N30" s="161"/>
      <c r="O30" s="162"/>
      <c r="P30" s="162"/>
      <c r="Q30" s="162"/>
      <c r="R30" s="162"/>
      <c r="S30" s="162"/>
      <c r="T30" s="162"/>
      <c r="U30" s="162"/>
      <c r="V30" s="162"/>
      <c r="W30" s="162"/>
      <c r="X30" s="162"/>
      <c r="Y30" s="192"/>
      <c r="Z30" s="193"/>
    </row>
    <row r="31" spans="2:40" ht="18" customHeight="1">
      <c r="B31" s="198" t="s">
        <v>109</v>
      </c>
      <c r="C31" s="199"/>
      <c r="D31" s="199"/>
      <c r="E31" s="199"/>
      <c r="F31" s="199"/>
      <c r="G31" s="199"/>
      <c r="H31" s="199"/>
      <c r="I31" s="199"/>
      <c r="J31" s="199"/>
      <c r="K31" s="199"/>
      <c r="L31" s="199"/>
      <c r="M31" s="200"/>
      <c r="N31" s="204">
        <f>K26+X18+K18</f>
        <v>0</v>
      </c>
      <c r="O31" s="205"/>
      <c r="P31" s="205"/>
      <c r="Q31" s="205"/>
      <c r="R31" s="205"/>
      <c r="S31" s="205"/>
      <c r="T31" s="205"/>
      <c r="U31" s="205"/>
      <c r="V31" s="205"/>
      <c r="W31" s="205"/>
      <c r="X31" s="205"/>
      <c r="Y31" s="194" t="s">
        <v>23</v>
      </c>
      <c r="Z31" s="195"/>
    </row>
    <row r="32" spans="2:40" ht="15.75" customHeight="1" thickBot="1">
      <c r="B32" s="201"/>
      <c r="C32" s="202"/>
      <c r="D32" s="202"/>
      <c r="E32" s="202"/>
      <c r="F32" s="202"/>
      <c r="G32" s="202"/>
      <c r="H32" s="202"/>
      <c r="I32" s="202"/>
      <c r="J32" s="202"/>
      <c r="K32" s="202"/>
      <c r="L32" s="202"/>
      <c r="M32" s="203"/>
      <c r="N32" s="206"/>
      <c r="O32" s="207"/>
      <c r="P32" s="207"/>
      <c r="Q32" s="207"/>
      <c r="R32" s="207"/>
      <c r="S32" s="207"/>
      <c r="T32" s="207"/>
      <c r="U32" s="207"/>
      <c r="V32" s="207"/>
      <c r="W32" s="207"/>
      <c r="X32" s="207"/>
      <c r="Y32" s="196"/>
      <c r="Z32" s="197"/>
    </row>
    <row r="33" spans="2:27" ht="19" thickTop="1">
      <c r="AA33" s="35"/>
    </row>
    <row r="34" spans="2:27">
      <c r="T34" s="163" t="s">
        <v>48</v>
      </c>
      <c r="U34" s="163"/>
      <c r="V34" s="163"/>
      <c r="W34" s="163"/>
      <c r="X34" s="163"/>
      <c r="Y34" s="163"/>
      <c r="Z34" s="163"/>
    </row>
    <row r="35" spans="2:27">
      <c r="B35" s="42"/>
    </row>
  </sheetData>
  <sheetProtection algorithmName="SHA-512" hashValue="2nXZt0wCDsBS+ZueHSo8ab6eo6oWyWeglBd7IIglf8UrNodJNVHUqtE5XUdbtT97tiMmH6wH1zWv04e7OuZaSw==" saltValue="5XMB7C+jaI+kV5Qcc/MYGg==" spinCount="100000" sheet="1" objects="1" scenarios="1"/>
  <mergeCells count="115">
    <mergeCell ref="AC11:AE11"/>
    <mergeCell ref="AM11:AN11"/>
    <mergeCell ref="B10:D10"/>
    <mergeCell ref="L10:M10"/>
    <mergeCell ref="O10:Q10"/>
    <mergeCell ref="Y10:Z10"/>
    <mergeCell ref="AC10:AE10"/>
    <mergeCell ref="AM10:AN10"/>
    <mergeCell ref="B7:M8"/>
    <mergeCell ref="O7:Z8"/>
    <mergeCell ref="AC7:AN8"/>
    <mergeCell ref="L9:M9"/>
    <mergeCell ref="Y9:Z9"/>
    <mergeCell ref="AM9:AN9"/>
    <mergeCell ref="AC13:AE13"/>
    <mergeCell ref="AM13:AN13"/>
    <mergeCell ref="B14:D14"/>
    <mergeCell ref="L14:M14"/>
    <mergeCell ref="AC14:AE14"/>
    <mergeCell ref="AM14:AN14"/>
    <mergeCell ref="B15:D15"/>
    <mergeCell ref="B12:D12"/>
    <mergeCell ref="L12:M12"/>
    <mergeCell ref="O12:Q12"/>
    <mergeCell ref="Y12:Z12"/>
    <mergeCell ref="AC12:AE12"/>
    <mergeCell ref="AM12:AN12"/>
    <mergeCell ref="Y13:Z13"/>
    <mergeCell ref="Y14:Z14"/>
    <mergeCell ref="AC17:AE17"/>
    <mergeCell ref="AM17:AN17"/>
    <mergeCell ref="B18:D18"/>
    <mergeCell ref="E18:F18"/>
    <mergeCell ref="H18:J18"/>
    <mergeCell ref="K18:L18"/>
    <mergeCell ref="O18:Q18"/>
    <mergeCell ref="R18:S18"/>
    <mergeCell ref="L15:M15"/>
    <mergeCell ref="AC15:AE15"/>
    <mergeCell ref="AM15:AN15"/>
    <mergeCell ref="B16:D16"/>
    <mergeCell ref="L16:M16"/>
    <mergeCell ref="AC16:AE16"/>
    <mergeCell ref="AM16:AN16"/>
    <mergeCell ref="Y15:Z15"/>
    <mergeCell ref="Y16:Z16"/>
    <mergeCell ref="Y17:Z17"/>
    <mergeCell ref="AC20:AN21"/>
    <mergeCell ref="L22:M22"/>
    <mergeCell ref="Y22:Z22"/>
    <mergeCell ref="AM22:AN22"/>
    <mergeCell ref="U18:W18"/>
    <mergeCell ref="X18:Y18"/>
    <mergeCell ref="AC18:AE18"/>
    <mergeCell ref="AF18:AG18"/>
    <mergeCell ref="AI18:AK18"/>
    <mergeCell ref="AL18:AM18"/>
    <mergeCell ref="AC25:AE25"/>
    <mergeCell ref="AM25:AN25"/>
    <mergeCell ref="B24:D24"/>
    <mergeCell ref="L24:M24"/>
    <mergeCell ref="O24:Q24"/>
    <mergeCell ref="Y24:Z24"/>
    <mergeCell ref="AC24:AE24"/>
    <mergeCell ref="AM24:AN24"/>
    <mergeCell ref="B23:D23"/>
    <mergeCell ref="L23:M23"/>
    <mergeCell ref="O23:Q23"/>
    <mergeCell ref="Y23:Z23"/>
    <mergeCell ref="AC23:AE23"/>
    <mergeCell ref="AM23:AN23"/>
    <mergeCell ref="AC26:AE26"/>
    <mergeCell ref="AF26:AG26"/>
    <mergeCell ref="AI26:AK26"/>
    <mergeCell ref="AL26:AM26"/>
    <mergeCell ref="B26:D26"/>
    <mergeCell ref="E26:F26"/>
    <mergeCell ref="H26:J26"/>
    <mergeCell ref="K26:L26"/>
    <mergeCell ref="O26:Q26"/>
    <mergeCell ref="R26:S26"/>
    <mergeCell ref="B1:H2"/>
    <mergeCell ref="I1:Z2"/>
    <mergeCell ref="O13:Q13"/>
    <mergeCell ref="O14:Q14"/>
    <mergeCell ref="O15:Q15"/>
    <mergeCell ref="O16:Q16"/>
    <mergeCell ref="O17:Q17"/>
    <mergeCell ref="Y29:Z30"/>
    <mergeCell ref="Y31:Z32"/>
    <mergeCell ref="B31:M32"/>
    <mergeCell ref="N31:X32"/>
    <mergeCell ref="U26:W26"/>
    <mergeCell ref="X26:Y26"/>
    <mergeCell ref="B25:D25"/>
    <mergeCell ref="L25:M25"/>
    <mergeCell ref="O25:Q25"/>
    <mergeCell ref="Y25:Z25"/>
    <mergeCell ref="B20:M21"/>
    <mergeCell ref="O20:Z21"/>
    <mergeCell ref="B17:D17"/>
    <mergeCell ref="L17:M17"/>
    <mergeCell ref="B13:D13"/>
    <mergeCell ref="L13:M13"/>
    <mergeCell ref="B11:D11"/>
    <mergeCell ref="B29:M30"/>
    <mergeCell ref="N29:X30"/>
    <mergeCell ref="T34:Z34"/>
    <mergeCell ref="B4:E5"/>
    <mergeCell ref="L11:M11"/>
    <mergeCell ref="O11:Q11"/>
    <mergeCell ref="Y11:Z11"/>
    <mergeCell ref="O4:Q5"/>
    <mergeCell ref="R4:Z5"/>
    <mergeCell ref="F4:M5"/>
  </mergeCells>
  <phoneticPr fontId="1"/>
  <hyperlinks>
    <hyperlink ref="T34:Z34" location="注文書トップ!A1" display="注文書トップへ戻る" xr:uid="{4704E241-7D74-0B45-982B-31C7436BE806}"/>
  </hyperlinks>
  <pageMargins left="0.7" right="0.7" top="0.75" bottom="0.75" header="0.3" footer="0.3"/>
  <pageSetup paperSize="9" scale="85" fitToWidth="0"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BEBA70-541F-4AD8-B8E0-FC99071C1FC6}">
  <sheetPr>
    <tabColor theme="4"/>
  </sheetPr>
  <dimension ref="B1:AB35"/>
  <sheetViews>
    <sheetView showGridLines="0" zoomScaleNormal="100" zoomScalePageLayoutView="40" workbookViewId="0">
      <selection activeCell="B1" sqref="B1:J2"/>
    </sheetView>
  </sheetViews>
  <sheetFormatPr baseColWidth="10" defaultColWidth="9" defaultRowHeight="18"/>
  <cols>
    <col min="1" max="1" width="0.5" customWidth="1"/>
    <col min="2" max="3" width="3.1640625" customWidth="1"/>
    <col min="4" max="4" width="5.83203125" customWidth="1"/>
    <col min="5" max="11" width="3.5" customWidth="1"/>
    <col min="12" max="12" width="4.83203125" customWidth="1"/>
    <col min="13" max="13" width="2.83203125" customWidth="1"/>
    <col min="14" max="14" width="1.1640625" customWidth="1"/>
    <col min="15" max="16" width="3.1640625" customWidth="1"/>
    <col min="17" max="17" width="5.83203125" customWidth="1"/>
    <col min="18" max="24" width="3.5" customWidth="1"/>
    <col min="25" max="25" width="4.83203125" customWidth="1"/>
    <col min="26" max="26" width="2.83203125" customWidth="1"/>
    <col min="27" max="28" width="0.5" customWidth="1"/>
    <col min="29" max="29" width="3.6640625" customWidth="1"/>
  </cols>
  <sheetData>
    <row r="1" spans="2:28" ht="18.75" customHeight="1">
      <c r="B1" s="241" t="s">
        <v>111</v>
      </c>
      <c r="C1" s="241"/>
      <c r="D1" s="241"/>
      <c r="E1" s="241"/>
      <c r="F1" s="241"/>
      <c r="G1" s="241"/>
      <c r="H1" s="241"/>
      <c r="I1" s="241"/>
      <c r="J1" s="241"/>
      <c r="K1" s="187" t="s">
        <v>56</v>
      </c>
      <c r="L1" s="187"/>
      <c r="M1" s="187"/>
      <c r="N1" s="187"/>
      <c r="O1" s="187"/>
      <c r="P1" s="187"/>
      <c r="Q1" s="187"/>
      <c r="R1" s="187"/>
      <c r="S1" s="187"/>
      <c r="T1" s="187"/>
      <c r="U1" s="187"/>
      <c r="V1" s="187"/>
      <c r="W1" s="187"/>
      <c r="X1" s="187"/>
      <c r="Y1" s="187"/>
      <c r="Z1" s="187"/>
      <c r="AA1" s="41"/>
      <c r="AB1" s="41"/>
    </row>
    <row r="2" spans="2:28" ht="18.75" customHeight="1">
      <c r="B2" s="241"/>
      <c r="C2" s="241"/>
      <c r="D2" s="241"/>
      <c r="E2" s="241"/>
      <c r="F2" s="241"/>
      <c r="G2" s="241"/>
      <c r="H2" s="241"/>
      <c r="I2" s="241"/>
      <c r="J2" s="241"/>
      <c r="K2" s="187"/>
      <c r="L2" s="187"/>
      <c r="M2" s="187"/>
      <c r="N2" s="187"/>
      <c r="O2" s="187"/>
      <c r="P2" s="187"/>
      <c r="Q2" s="187"/>
      <c r="R2" s="187"/>
      <c r="S2" s="187"/>
      <c r="T2" s="187"/>
      <c r="U2" s="187"/>
      <c r="V2" s="187"/>
      <c r="W2" s="187"/>
      <c r="X2" s="187"/>
      <c r="Y2" s="187"/>
      <c r="Z2" s="187"/>
      <c r="AA2" s="41"/>
      <c r="AB2" s="41"/>
    </row>
    <row r="3" spans="2:28" ht="3" customHeight="1" thickBot="1">
      <c r="D3" s="6"/>
      <c r="E3" s="11"/>
      <c r="F3" s="11"/>
      <c r="G3" s="11"/>
      <c r="H3" s="11"/>
      <c r="I3" s="11"/>
      <c r="J3" s="41"/>
      <c r="K3" s="41"/>
      <c r="L3" s="41"/>
      <c r="M3" s="41"/>
      <c r="N3" s="41"/>
      <c r="O3" s="41"/>
      <c r="P3" s="41"/>
      <c r="Q3" s="41"/>
      <c r="R3" s="41"/>
      <c r="S3" s="41"/>
      <c r="T3" s="41"/>
      <c r="U3" s="41"/>
      <c r="V3" s="41"/>
      <c r="W3" s="41"/>
      <c r="X3" s="41"/>
      <c r="Y3" s="41"/>
      <c r="Z3" s="41"/>
      <c r="AA3" s="41"/>
      <c r="AB3" s="41"/>
    </row>
    <row r="4" spans="2:28" ht="17" customHeight="1">
      <c r="B4" s="242" t="s">
        <v>38</v>
      </c>
      <c r="C4" s="243"/>
      <c r="D4" s="243"/>
      <c r="E4" s="243"/>
      <c r="F4" s="243"/>
      <c r="G4" s="244"/>
      <c r="H4" s="180"/>
      <c r="I4" s="181"/>
      <c r="J4" s="181"/>
      <c r="K4" s="181"/>
      <c r="L4" s="181"/>
      <c r="M4" s="182"/>
      <c r="N4" s="64"/>
      <c r="O4" s="242" t="s">
        <v>1</v>
      </c>
      <c r="P4" s="243"/>
      <c r="Q4" s="244"/>
      <c r="R4" s="174"/>
      <c r="S4" s="175"/>
      <c r="T4" s="175"/>
      <c r="U4" s="175"/>
      <c r="V4" s="175"/>
      <c r="W4" s="175"/>
      <c r="X4" s="175"/>
      <c r="Y4" s="175"/>
      <c r="Z4" s="176"/>
    </row>
    <row r="5" spans="2:28" ht="18.75" customHeight="1" thickBot="1">
      <c r="B5" s="245"/>
      <c r="C5" s="246"/>
      <c r="D5" s="246"/>
      <c r="E5" s="246"/>
      <c r="F5" s="246"/>
      <c r="G5" s="247"/>
      <c r="H5" s="183"/>
      <c r="I5" s="184"/>
      <c r="J5" s="184"/>
      <c r="K5" s="184"/>
      <c r="L5" s="184"/>
      <c r="M5" s="185"/>
      <c r="N5" s="64"/>
      <c r="O5" s="245"/>
      <c r="P5" s="246"/>
      <c r="Q5" s="247"/>
      <c r="R5" s="177"/>
      <c r="S5" s="178"/>
      <c r="T5" s="178"/>
      <c r="U5" s="178"/>
      <c r="V5" s="178"/>
      <c r="W5" s="178"/>
      <c r="X5" s="178"/>
      <c r="Y5" s="178"/>
      <c r="Z5" s="179"/>
    </row>
    <row r="6" spans="2:28" ht="3.75" customHeight="1"/>
    <row r="7" spans="2:28" ht="18" customHeight="1">
      <c r="B7" s="214" t="s">
        <v>105</v>
      </c>
      <c r="C7" s="236"/>
      <c r="D7" s="236"/>
      <c r="E7" s="236"/>
      <c r="F7" s="236"/>
      <c r="G7" s="236"/>
      <c r="H7" s="236"/>
      <c r="I7" s="236"/>
      <c r="J7" s="236"/>
      <c r="K7" s="236"/>
      <c r="L7" s="236"/>
      <c r="M7" s="237"/>
      <c r="N7" s="33"/>
      <c r="O7" s="214" t="s">
        <v>104</v>
      </c>
      <c r="P7" s="236"/>
      <c r="Q7" s="236"/>
      <c r="R7" s="236"/>
      <c r="S7" s="236"/>
      <c r="T7" s="236"/>
      <c r="U7" s="236"/>
      <c r="V7" s="236"/>
      <c r="W7" s="236"/>
      <c r="X7" s="236"/>
      <c r="Y7" s="236"/>
      <c r="Z7" s="237"/>
    </row>
    <row r="8" spans="2:28">
      <c r="B8" s="238"/>
      <c r="C8" s="239"/>
      <c r="D8" s="239"/>
      <c r="E8" s="239"/>
      <c r="F8" s="239"/>
      <c r="G8" s="239"/>
      <c r="H8" s="239"/>
      <c r="I8" s="239"/>
      <c r="J8" s="239"/>
      <c r="K8" s="239"/>
      <c r="L8" s="239"/>
      <c r="M8" s="240"/>
      <c r="N8" s="33"/>
      <c r="O8" s="238"/>
      <c r="P8" s="239"/>
      <c r="Q8" s="239"/>
      <c r="R8" s="239"/>
      <c r="S8" s="239"/>
      <c r="T8" s="239"/>
      <c r="U8" s="239"/>
      <c r="V8" s="239"/>
      <c r="W8" s="239"/>
      <c r="X8" s="239"/>
      <c r="Y8" s="239"/>
      <c r="Z8" s="240"/>
    </row>
    <row r="9" spans="2:28">
      <c r="B9" s="71">
        <v>4500</v>
      </c>
      <c r="C9" s="66"/>
      <c r="D9" s="75"/>
      <c r="E9" s="68" t="s">
        <v>24</v>
      </c>
      <c r="F9" s="69" t="s">
        <v>25</v>
      </c>
      <c r="G9" s="69" t="s">
        <v>26</v>
      </c>
      <c r="H9" s="69" t="s">
        <v>75</v>
      </c>
      <c r="I9" s="69" t="s">
        <v>76</v>
      </c>
      <c r="J9" s="80"/>
      <c r="K9" s="81"/>
      <c r="L9" s="232" t="s">
        <v>31</v>
      </c>
      <c r="M9" s="233"/>
      <c r="N9" s="33"/>
      <c r="O9" s="71">
        <v>4000</v>
      </c>
      <c r="P9" s="66"/>
      <c r="Q9" s="75"/>
      <c r="R9" s="68" t="s">
        <v>24</v>
      </c>
      <c r="S9" s="69" t="s">
        <v>25</v>
      </c>
      <c r="T9" s="69" t="s">
        <v>26</v>
      </c>
      <c r="U9" s="69" t="s">
        <v>75</v>
      </c>
      <c r="V9" s="69" t="s">
        <v>76</v>
      </c>
      <c r="W9" s="80"/>
      <c r="X9" s="81"/>
      <c r="Y9" s="232" t="s">
        <v>31</v>
      </c>
      <c r="Z9" s="233"/>
    </row>
    <row r="10" spans="2:28">
      <c r="B10" s="188" t="s">
        <v>59</v>
      </c>
      <c r="C10" s="188"/>
      <c r="D10" s="189"/>
      <c r="E10" s="55"/>
      <c r="F10" s="56"/>
      <c r="G10" s="56"/>
      <c r="H10" s="56"/>
      <c r="I10" s="56"/>
      <c r="J10" s="52"/>
      <c r="K10" s="53"/>
      <c r="L10" s="210">
        <f>SUM(E10:I10)</f>
        <v>0</v>
      </c>
      <c r="M10" s="211"/>
      <c r="N10" s="33"/>
      <c r="O10" s="188" t="s">
        <v>59</v>
      </c>
      <c r="P10" s="188"/>
      <c r="Q10" s="189"/>
      <c r="R10" s="55"/>
      <c r="S10" s="56"/>
      <c r="T10" s="56"/>
      <c r="U10" s="56"/>
      <c r="V10" s="56"/>
      <c r="W10" s="52"/>
      <c r="X10" s="53"/>
      <c r="Y10" s="210">
        <f>SUM(R10:V10)</f>
        <v>0</v>
      </c>
      <c r="Z10" s="211"/>
    </row>
    <row r="11" spans="2:28">
      <c r="B11" s="170" t="s">
        <v>60</v>
      </c>
      <c r="C11" s="170"/>
      <c r="D11" s="171"/>
      <c r="E11" s="72"/>
      <c r="F11" s="73"/>
      <c r="G11" s="73"/>
      <c r="H11" s="73"/>
      <c r="I11" s="73"/>
      <c r="J11" s="82"/>
      <c r="K11" s="83"/>
      <c r="L11" s="168">
        <f t="shared" ref="L11:L17" si="0">SUM(E11:I11)</f>
        <v>0</v>
      </c>
      <c r="M11" s="169"/>
      <c r="N11" s="33"/>
      <c r="O11" s="170" t="s">
        <v>60</v>
      </c>
      <c r="P11" s="170"/>
      <c r="Q11" s="171"/>
      <c r="R11" s="72"/>
      <c r="S11" s="73"/>
      <c r="T11" s="73"/>
      <c r="U11" s="73"/>
      <c r="V11" s="73"/>
      <c r="W11" s="82"/>
      <c r="X11" s="83"/>
      <c r="Y11" s="168">
        <f t="shared" ref="Y11:Y17" si="1">SUM(R11:V11)</f>
        <v>0</v>
      </c>
      <c r="Z11" s="169"/>
    </row>
    <row r="12" spans="2:28">
      <c r="B12" s="188" t="s">
        <v>70</v>
      </c>
      <c r="C12" s="188"/>
      <c r="D12" s="189"/>
      <c r="E12" s="59"/>
      <c r="F12" s="56"/>
      <c r="G12" s="56"/>
      <c r="H12" s="56"/>
      <c r="I12" s="56"/>
      <c r="J12" s="52"/>
      <c r="K12" s="53"/>
      <c r="L12" s="210">
        <f t="shared" si="0"/>
        <v>0</v>
      </c>
      <c r="M12" s="211"/>
      <c r="N12" s="33"/>
      <c r="O12" s="188" t="s">
        <v>70</v>
      </c>
      <c r="P12" s="188"/>
      <c r="Q12" s="189"/>
      <c r="R12" s="59"/>
      <c r="S12" s="56"/>
      <c r="T12" s="56"/>
      <c r="U12" s="56"/>
      <c r="V12" s="56"/>
      <c r="W12" s="52"/>
      <c r="X12" s="53"/>
      <c r="Y12" s="210">
        <f t="shared" si="1"/>
        <v>0</v>
      </c>
      <c r="Z12" s="211"/>
    </row>
    <row r="13" spans="2:28">
      <c r="B13" s="170" t="s">
        <v>71</v>
      </c>
      <c r="C13" s="170"/>
      <c r="D13" s="171"/>
      <c r="E13" s="84"/>
      <c r="F13" s="73"/>
      <c r="G13" s="73"/>
      <c r="H13" s="73"/>
      <c r="I13" s="73"/>
      <c r="J13" s="82"/>
      <c r="K13" s="83"/>
      <c r="L13" s="168">
        <f t="shared" si="0"/>
        <v>0</v>
      </c>
      <c r="M13" s="169"/>
      <c r="N13" s="33"/>
      <c r="O13" s="170" t="s">
        <v>71</v>
      </c>
      <c r="P13" s="170"/>
      <c r="Q13" s="171"/>
      <c r="R13" s="84"/>
      <c r="S13" s="73"/>
      <c r="T13" s="73"/>
      <c r="U13" s="73"/>
      <c r="V13" s="73"/>
      <c r="W13" s="82"/>
      <c r="X13" s="83"/>
      <c r="Y13" s="168">
        <f t="shared" si="1"/>
        <v>0</v>
      </c>
      <c r="Z13" s="169"/>
    </row>
    <row r="14" spans="2:28">
      <c r="B14" s="188" t="s">
        <v>72</v>
      </c>
      <c r="C14" s="188"/>
      <c r="D14" s="260"/>
      <c r="E14" s="59"/>
      <c r="F14" s="56"/>
      <c r="G14" s="56"/>
      <c r="H14" s="56"/>
      <c r="I14" s="56"/>
      <c r="J14" s="54"/>
      <c r="K14" s="53"/>
      <c r="L14" s="210">
        <f t="shared" si="0"/>
        <v>0</v>
      </c>
      <c r="M14" s="211"/>
      <c r="N14" s="33"/>
      <c r="O14" s="188" t="s">
        <v>72</v>
      </c>
      <c r="P14" s="188"/>
      <c r="Q14" s="260"/>
      <c r="R14" s="59"/>
      <c r="S14" s="56"/>
      <c r="T14" s="56"/>
      <c r="U14" s="56"/>
      <c r="V14" s="56"/>
      <c r="W14" s="54"/>
      <c r="X14" s="53"/>
      <c r="Y14" s="210">
        <f t="shared" si="1"/>
        <v>0</v>
      </c>
      <c r="Z14" s="211"/>
    </row>
    <row r="15" spans="2:28">
      <c r="B15" s="170" t="s">
        <v>73</v>
      </c>
      <c r="C15" s="170"/>
      <c r="D15" s="171"/>
      <c r="E15" s="84"/>
      <c r="F15" s="73"/>
      <c r="G15" s="73"/>
      <c r="H15" s="73"/>
      <c r="I15" s="73"/>
      <c r="J15" s="82"/>
      <c r="K15" s="83"/>
      <c r="L15" s="168">
        <f t="shared" si="0"/>
        <v>0</v>
      </c>
      <c r="M15" s="169"/>
      <c r="N15" s="33"/>
      <c r="O15" s="170" t="s">
        <v>73</v>
      </c>
      <c r="P15" s="170"/>
      <c r="Q15" s="171"/>
      <c r="R15" s="84"/>
      <c r="S15" s="73"/>
      <c r="T15" s="73"/>
      <c r="U15" s="73"/>
      <c r="V15" s="73"/>
      <c r="W15" s="82"/>
      <c r="X15" s="83"/>
      <c r="Y15" s="168">
        <f t="shared" si="1"/>
        <v>0</v>
      </c>
      <c r="Z15" s="169"/>
    </row>
    <row r="16" spans="2:28">
      <c r="B16" s="188" t="s">
        <v>66</v>
      </c>
      <c r="C16" s="188"/>
      <c r="D16" s="189"/>
      <c r="E16" s="55"/>
      <c r="F16" s="56"/>
      <c r="G16" s="56"/>
      <c r="H16" s="56"/>
      <c r="I16" s="56"/>
      <c r="J16" s="52"/>
      <c r="K16" s="53"/>
      <c r="L16" s="210">
        <f t="shared" si="0"/>
        <v>0</v>
      </c>
      <c r="M16" s="211"/>
      <c r="N16" s="33"/>
      <c r="O16" s="188" t="s">
        <v>66</v>
      </c>
      <c r="P16" s="188"/>
      <c r="Q16" s="189"/>
      <c r="R16" s="55"/>
      <c r="S16" s="56"/>
      <c r="T16" s="56"/>
      <c r="U16" s="56"/>
      <c r="V16" s="56"/>
      <c r="W16" s="52"/>
      <c r="X16" s="53"/>
      <c r="Y16" s="210">
        <f t="shared" si="1"/>
        <v>0</v>
      </c>
      <c r="Z16" s="211"/>
    </row>
    <row r="17" spans="2:26">
      <c r="B17" s="170" t="s">
        <v>63</v>
      </c>
      <c r="C17" s="170"/>
      <c r="D17" s="248"/>
      <c r="E17" s="84"/>
      <c r="F17" s="73"/>
      <c r="G17" s="73"/>
      <c r="H17" s="73"/>
      <c r="I17" s="73"/>
      <c r="J17" s="82"/>
      <c r="K17" s="83"/>
      <c r="L17" s="168">
        <f t="shared" si="0"/>
        <v>0</v>
      </c>
      <c r="M17" s="169"/>
      <c r="N17" s="33"/>
      <c r="O17" s="170" t="s">
        <v>63</v>
      </c>
      <c r="P17" s="170"/>
      <c r="Q17" s="248"/>
      <c r="R17" s="84"/>
      <c r="S17" s="73"/>
      <c r="T17" s="73"/>
      <c r="U17" s="73"/>
      <c r="V17" s="73"/>
      <c r="W17" s="82"/>
      <c r="X17" s="83"/>
      <c r="Y17" s="168">
        <f t="shared" si="1"/>
        <v>0</v>
      </c>
      <c r="Z17" s="169"/>
    </row>
    <row r="18" spans="2:26" s="12" customFormat="1">
      <c r="B18" s="222" t="s">
        <v>32</v>
      </c>
      <c r="C18" s="223"/>
      <c r="D18" s="224"/>
      <c r="E18" s="225">
        <f>SUM(L10:M17)</f>
        <v>0</v>
      </c>
      <c r="F18" s="226"/>
      <c r="G18" s="79" t="s">
        <v>33</v>
      </c>
      <c r="H18" s="227" t="s">
        <v>34</v>
      </c>
      <c r="I18" s="228"/>
      <c r="J18" s="234"/>
      <c r="K18" s="235">
        <f>B9*E18</f>
        <v>0</v>
      </c>
      <c r="L18" s="231"/>
      <c r="M18" s="37" t="s">
        <v>23</v>
      </c>
      <c r="N18" s="34"/>
      <c r="O18" s="222" t="s">
        <v>32</v>
      </c>
      <c r="P18" s="223"/>
      <c r="Q18" s="224"/>
      <c r="R18" s="225">
        <f>SUM(Y10:Z17)</f>
        <v>0</v>
      </c>
      <c r="S18" s="226"/>
      <c r="T18" s="79" t="s">
        <v>33</v>
      </c>
      <c r="U18" s="227" t="s">
        <v>110</v>
      </c>
      <c r="V18" s="228"/>
      <c r="W18" s="234"/>
      <c r="X18" s="235">
        <f>O9*R18</f>
        <v>0</v>
      </c>
      <c r="Y18" s="231"/>
      <c r="Z18" s="37" t="s">
        <v>23</v>
      </c>
    </row>
    <row r="19" spans="2:26" ht="5.25" customHeight="1">
      <c r="B19" s="7"/>
      <c r="C19" s="7"/>
      <c r="D19" s="7"/>
      <c r="E19" s="8"/>
      <c r="F19" s="7"/>
      <c r="G19" s="33"/>
      <c r="H19" s="7"/>
      <c r="I19" s="7"/>
      <c r="J19" s="7"/>
      <c r="K19" s="7"/>
      <c r="L19" s="7"/>
      <c r="M19" s="33"/>
      <c r="N19" s="33"/>
      <c r="O19" s="7"/>
      <c r="P19" s="7"/>
      <c r="Q19" s="7"/>
      <c r="R19" s="8"/>
      <c r="S19" s="7"/>
      <c r="T19" s="33"/>
      <c r="U19" s="7"/>
      <c r="V19" s="7"/>
      <c r="W19" s="7"/>
      <c r="X19" s="7"/>
      <c r="Y19" s="7"/>
      <c r="Z19" s="33"/>
    </row>
    <row r="20" spans="2:26" ht="18" customHeight="1">
      <c r="B20" s="214" t="s">
        <v>100</v>
      </c>
      <c r="C20" s="236"/>
      <c r="D20" s="236"/>
      <c r="E20" s="236"/>
      <c r="F20" s="236"/>
      <c r="G20" s="236"/>
      <c r="H20" s="236"/>
      <c r="I20" s="236"/>
      <c r="J20" s="236"/>
      <c r="K20" s="236"/>
      <c r="L20" s="236"/>
      <c r="M20" s="237"/>
      <c r="N20" s="33"/>
      <c r="O20" s="214" t="s">
        <v>101</v>
      </c>
      <c r="P20" s="236"/>
      <c r="Q20" s="236"/>
      <c r="R20" s="236"/>
      <c r="S20" s="236"/>
      <c r="T20" s="236"/>
      <c r="U20" s="236"/>
      <c r="V20" s="236"/>
      <c r="W20" s="236"/>
      <c r="X20" s="236"/>
      <c r="Y20" s="236"/>
      <c r="Z20" s="237"/>
    </row>
    <row r="21" spans="2:26">
      <c r="B21" s="238"/>
      <c r="C21" s="239"/>
      <c r="D21" s="239"/>
      <c r="E21" s="239"/>
      <c r="F21" s="239"/>
      <c r="G21" s="239"/>
      <c r="H21" s="239"/>
      <c r="I21" s="239"/>
      <c r="J21" s="239"/>
      <c r="K21" s="239"/>
      <c r="L21" s="239"/>
      <c r="M21" s="240"/>
      <c r="N21" s="33"/>
      <c r="O21" s="238"/>
      <c r="P21" s="239"/>
      <c r="Q21" s="239"/>
      <c r="R21" s="239"/>
      <c r="S21" s="239"/>
      <c r="T21" s="239"/>
      <c r="U21" s="239"/>
      <c r="V21" s="239"/>
      <c r="W21" s="239"/>
      <c r="X21" s="239"/>
      <c r="Y21" s="239"/>
      <c r="Z21" s="240"/>
    </row>
    <row r="22" spans="2:26">
      <c r="B22" s="71">
        <v>4500</v>
      </c>
      <c r="C22" s="66"/>
      <c r="D22" s="75"/>
      <c r="E22" s="68" t="s">
        <v>24</v>
      </c>
      <c r="F22" s="69" t="s">
        <v>25</v>
      </c>
      <c r="G22" s="69" t="s">
        <v>26</v>
      </c>
      <c r="H22" s="69" t="s">
        <v>75</v>
      </c>
      <c r="I22" s="69" t="s">
        <v>76</v>
      </c>
      <c r="J22" s="85"/>
      <c r="K22" s="86"/>
      <c r="L22" s="232" t="s">
        <v>31</v>
      </c>
      <c r="M22" s="233"/>
      <c r="N22" s="33"/>
      <c r="O22" s="71">
        <v>4000</v>
      </c>
      <c r="P22" s="66"/>
      <c r="Q22" s="75"/>
      <c r="R22" s="68" t="s">
        <v>24</v>
      </c>
      <c r="S22" s="69" t="s">
        <v>25</v>
      </c>
      <c r="T22" s="69" t="s">
        <v>26</v>
      </c>
      <c r="U22" s="69" t="s">
        <v>75</v>
      </c>
      <c r="V22" s="69" t="s">
        <v>76</v>
      </c>
      <c r="W22" s="85"/>
      <c r="X22" s="86"/>
      <c r="Y22" s="232" t="s">
        <v>31</v>
      </c>
      <c r="Z22" s="233"/>
    </row>
    <row r="23" spans="2:26">
      <c r="B23" s="188" t="s">
        <v>59</v>
      </c>
      <c r="C23" s="188"/>
      <c r="D23" s="189"/>
      <c r="E23" s="55"/>
      <c r="F23" s="56"/>
      <c r="G23" s="56"/>
      <c r="H23" s="56"/>
      <c r="I23" s="56"/>
      <c r="J23" s="48"/>
      <c r="K23" s="51"/>
      <c r="L23" s="210">
        <f>SUM(E23:I23)</f>
        <v>0</v>
      </c>
      <c r="M23" s="211"/>
      <c r="N23" s="33"/>
      <c r="O23" s="188" t="s">
        <v>59</v>
      </c>
      <c r="P23" s="188"/>
      <c r="Q23" s="189"/>
      <c r="R23" s="55"/>
      <c r="S23" s="56"/>
      <c r="T23" s="56"/>
      <c r="U23" s="56"/>
      <c r="V23" s="56"/>
      <c r="W23" s="48"/>
      <c r="X23" s="51"/>
      <c r="Y23" s="210">
        <f>SUM(R23:V23)</f>
        <v>0</v>
      </c>
      <c r="Z23" s="211"/>
    </row>
    <row r="24" spans="2:26">
      <c r="B24" s="170" t="s">
        <v>60</v>
      </c>
      <c r="C24" s="170"/>
      <c r="D24" s="171"/>
      <c r="E24" s="72"/>
      <c r="F24" s="73"/>
      <c r="G24" s="73"/>
      <c r="H24" s="73"/>
      <c r="I24" s="73"/>
      <c r="J24" s="85"/>
      <c r="K24" s="86"/>
      <c r="L24" s="168">
        <f t="shared" ref="L24:L26" si="2">SUM(E24:I24)</f>
        <v>0</v>
      </c>
      <c r="M24" s="169"/>
      <c r="N24" s="33"/>
      <c r="O24" s="170" t="s">
        <v>60</v>
      </c>
      <c r="P24" s="170"/>
      <c r="Q24" s="171"/>
      <c r="R24" s="72"/>
      <c r="S24" s="73"/>
      <c r="T24" s="73"/>
      <c r="U24" s="73"/>
      <c r="V24" s="73"/>
      <c r="W24" s="85"/>
      <c r="X24" s="86"/>
      <c r="Y24" s="168">
        <f t="shared" ref="Y24:Y26" si="3">SUM(R24:V24)</f>
        <v>0</v>
      </c>
      <c r="Z24" s="169"/>
    </row>
    <row r="25" spans="2:26">
      <c r="B25" s="188" t="s">
        <v>72</v>
      </c>
      <c r="C25" s="188"/>
      <c r="D25" s="189"/>
      <c r="E25" s="59"/>
      <c r="F25" s="56"/>
      <c r="G25" s="56"/>
      <c r="H25" s="56"/>
      <c r="I25" s="56"/>
      <c r="J25" s="48"/>
      <c r="K25" s="51"/>
      <c r="L25" s="210">
        <f t="shared" si="2"/>
        <v>0</v>
      </c>
      <c r="M25" s="211"/>
      <c r="N25" s="33"/>
      <c r="O25" s="188" t="s">
        <v>72</v>
      </c>
      <c r="P25" s="188"/>
      <c r="Q25" s="189"/>
      <c r="R25" s="59"/>
      <c r="S25" s="56"/>
      <c r="T25" s="56"/>
      <c r="U25" s="56"/>
      <c r="V25" s="56"/>
      <c r="W25" s="48"/>
      <c r="X25" s="51"/>
      <c r="Y25" s="210">
        <f t="shared" si="3"/>
        <v>0</v>
      </c>
      <c r="Z25" s="211"/>
    </row>
    <row r="26" spans="2:26">
      <c r="B26" s="170" t="s">
        <v>66</v>
      </c>
      <c r="C26" s="170"/>
      <c r="D26" s="171"/>
      <c r="E26" s="84"/>
      <c r="F26" s="73"/>
      <c r="G26" s="73"/>
      <c r="H26" s="73"/>
      <c r="I26" s="73"/>
      <c r="J26" s="85"/>
      <c r="K26" s="86"/>
      <c r="L26" s="168">
        <f t="shared" si="2"/>
        <v>0</v>
      </c>
      <c r="M26" s="169"/>
      <c r="N26" s="33"/>
      <c r="O26" s="170" t="s">
        <v>66</v>
      </c>
      <c r="P26" s="170"/>
      <c r="Q26" s="171"/>
      <c r="R26" s="84"/>
      <c r="S26" s="73"/>
      <c r="T26" s="73"/>
      <c r="U26" s="73"/>
      <c r="V26" s="73"/>
      <c r="W26" s="85"/>
      <c r="X26" s="86"/>
      <c r="Y26" s="168">
        <f t="shared" si="3"/>
        <v>0</v>
      </c>
      <c r="Z26" s="169"/>
    </row>
    <row r="27" spans="2:26" s="12" customFormat="1">
      <c r="B27" s="222" t="s">
        <v>32</v>
      </c>
      <c r="C27" s="223"/>
      <c r="D27" s="224"/>
      <c r="E27" s="225">
        <f>SUM(L23:M26)</f>
        <v>0</v>
      </c>
      <c r="F27" s="226"/>
      <c r="G27" s="79" t="s">
        <v>33</v>
      </c>
      <c r="H27" s="227" t="s">
        <v>34</v>
      </c>
      <c r="I27" s="228"/>
      <c r="J27" s="234"/>
      <c r="K27" s="235">
        <f>B22*E27</f>
        <v>0</v>
      </c>
      <c r="L27" s="231"/>
      <c r="M27" s="37" t="s">
        <v>23</v>
      </c>
      <c r="N27" s="34"/>
      <c r="O27" s="222" t="s">
        <v>32</v>
      </c>
      <c r="P27" s="223"/>
      <c r="Q27" s="224"/>
      <c r="R27" s="225">
        <f>SUM(Y23:Z26)</f>
        <v>0</v>
      </c>
      <c r="S27" s="226"/>
      <c r="T27" s="79" t="s">
        <v>33</v>
      </c>
      <c r="U27" s="227" t="s">
        <v>34</v>
      </c>
      <c r="V27" s="228"/>
      <c r="W27" s="234"/>
      <c r="X27" s="235">
        <f>O22*R27</f>
        <v>0</v>
      </c>
      <c r="Y27" s="231"/>
      <c r="Z27" s="37" t="s">
        <v>23</v>
      </c>
    </row>
    <row r="28" spans="2:26" s="12" customFormat="1" ht="3" customHeight="1" thickBot="1">
      <c r="B28" s="46"/>
      <c r="C28" s="46"/>
      <c r="D28" s="46"/>
      <c r="E28" s="47"/>
      <c r="F28" s="46"/>
      <c r="G28" s="34"/>
      <c r="H28" s="46"/>
      <c r="I28" s="46"/>
      <c r="J28" s="46"/>
      <c r="K28" s="47"/>
      <c r="L28" s="47"/>
      <c r="M28" s="34"/>
      <c r="N28" s="34"/>
      <c r="O28" s="46"/>
      <c r="P28" s="46"/>
      <c r="Q28" s="46"/>
      <c r="R28" s="47"/>
      <c r="S28" s="46"/>
      <c r="T28" s="34"/>
      <c r="U28" s="46"/>
      <c r="V28" s="46"/>
      <c r="W28" s="46"/>
      <c r="X28" s="47"/>
      <c r="Y28" s="47"/>
      <c r="Z28" s="34"/>
    </row>
    <row r="29" spans="2:26" ht="18" customHeight="1" thickTop="1">
      <c r="B29" s="253" t="s">
        <v>114</v>
      </c>
      <c r="C29" s="254"/>
      <c r="D29" s="254"/>
      <c r="E29" s="254"/>
      <c r="F29" s="254"/>
      <c r="G29" s="254"/>
      <c r="H29" s="254"/>
      <c r="I29" s="254"/>
      <c r="J29" s="254"/>
      <c r="K29" s="254"/>
      <c r="L29" s="254"/>
      <c r="M29" s="159">
        <f>R18+E18+E27+R27</f>
        <v>0</v>
      </c>
      <c r="N29" s="257"/>
      <c r="O29" s="257"/>
      <c r="P29" s="257"/>
      <c r="Q29" s="257"/>
      <c r="R29" s="257"/>
      <c r="S29" s="257"/>
      <c r="T29" s="257"/>
      <c r="U29" s="257"/>
      <c r="V29" s="257"/>
      <c r="W29" s="257"/>
      <c r="X29" s="257"/>
      <c r="Y29" s="190" t="s">
        <v>33</v>
      </c>
      <c r="Z29" s="191"/>
    </row>
    <row r="30" spans="2:26" ht="12.75" customHeight="1">
      <c r="B30" s="255"/>
      <c r="C30" s="256"/>
      <c r="D30" s="256"/>
      <c r="E30" s="256"/>
      <c r="F30" s="256"/>
      <c r="G30" s="256"/>
      <c r="H30" s="256"/>
      <c r="I30" s="256"/>
      <c r="J30" s="256"/>
      <c r="K30" s="256"/>
      <c r="L30" s="256"/>
      <c r="M30" s="258"/>
      <c r="N30" s="259"/>
      <c r="O30" s="259"/>
      <c r="P30" s="259"/>
      <c r="Q30" s="259"/>
      <c r="R30" s="259"/>
      <c r="S30" s="259"/>
      <c r="T30" s="259"/>
      <c r="U30" s="259"/>
      <c r="V30" s="259"/>
      <c r="W30" s="259"/>
      <c r="X30" s="259"/>
      <c r="Y30" s="192"/>
      <c r="Z30" s="193"/>
    </row>
    <row r="31" spans="2:26" ht="18" customHeight="1">
      <c r="B31" s="249" t="s">
        <v>115</v>
      </c>
      <c r="C31" s="250"/>
      <c r="D31" s="250"/>
      <c r="E31" s="250"/>
      <c r="F31" s="250"/>
      <c r="G31" s="250"/>
      <c r="H31" s="250"/>
      <c r="I31" s="250"/>
      <c r="J31" s="250"/>
      <c r="K31" s="250"/>
      <c r="L31" s="250"/>
      <c r="M31" s="204">
        <f>X18+K18+K27+X27</f>
        <v>0</v>
      </c>
      <c r="N31" s="205"/>
      <c r="O31" s="205"/>
      <c r="P31" s="205"/>
      <c r="Q31" s="205"/>
      <c r="R31" s="205"/>
      <c r="S31" s="205"/>
      <c r="T31" s="205"/>
      <c r="U31" s="205"/>
      <c r="V31" s="205"/>
      <c r="W31" s="205"/>
      <c r="X31" s="205"/>
      <c r="Y31" s="194" t="s">
        <v>23</v>
      </c>
      <c r="Z31" s="195"/>
    </row>
    <row r="32" spans="2:26" ht="15.75" customHeight="1" thickBot="1">
      <c r="B32" s="251"/>
      <c r="C32" s="252"/>
      <c r="D32" s="252"/>
      <c r="E32" s="252"/>
      <c r="F32" s="252"/>
      <c r="G32" s="252"/>
      <c r="H32" s="252"/>
      <c r="I32" s="252"/>
      <c r="J32" s="252"/>
      <c r="K32" s="252"/>
      <c r="L32" s="252"/>
      <c r="M32" s="206"/>
      <c r="N32" s="207"/>
      <c r="O32" s="207"/>
      <c r="P32" s="207"/>
      <c r="Q32" s="207"/>
      <c r="R32" s="207"/>
      <c r="S32" s="207"/>
      <c r="T32" s="207"/>
      <c r="U32" s="207"/>
      <c r="V32" s="207"/>
      <c r="W32" s="207"/>
      <c r="X32" s="207"/>
      <c r="Y32" s="196"/>
      <c r="Z32" s="197"/>
    </row>
    <row r="33" spans="2:27" ht="19" thickTop="1">
      <c r="AA33" s="35"/>
    </row>
    <row r="34" spans="2:27">
      <c r="U34" s="163" t="s">
        <v>48</v>
      </c>
      <c r="V34" s="163"/>
      <c r="W34" s="163"/>
      <c r="X34" s="163"/>
      <c r="Y34" s="163"/>
      <c r="Z34" s="163"/>
      <c r="AA34" s="163"/>
    </row>
    <row r="35" spans="2:27">
      <c r="B35" s="42"/>
    </row>
  </sheetData>
  <sheetProtection algorithmName="SHA-512" hashValue="GXsjP+KVODbU0GJV5IWjcAojAbRv118zwYjqHz4p7Zi4wR0lvrm2vM2rsjxx0YvVMRDnZe22iGCvhoCK4RDy/A==" saltValue="1+PGu7huRBlwxp4Whq9VRQ==" spinCount="100000" sheet="1" objects="1" scenarios="1"/>
  <mergeCells count="85">
    <mergeCell ref="L14:M14"/>
    <mergeCell ref="O14:Q14"/>
    <mergeCell ref="Y14:Z14"/>
    <mergeCell ref="B11:D11"/>
    <mergeCell ref="L11:M11"/>
    <mergeCell ref="O11:Q11"/>
    <mergeCell ref="Y11:Z11"/>
    <mergeCell ref="B12:D12"/>
    <mergeCell ref="L12:M12"/>
    <mergeCell ref="O12:Q12"/>
    <mergeCell ref="Y12:Z12"/>
    <mergeCell ref="Y13:Z13"/>
    <mergeCell ref="B14:D14"/>
    <mergeCell ref="B29:L30"/>
    <mergeCell ref="M29:X30"/>
    <mergeCell ref="Y29:Z30"/>
    <mergeCell ref="U18:W18"/>
    <mergeCell ref="X18:Y18"/>
    <mergeCell ref="B18:D18"/>
    <mergeCell ref="E18:F18"/>
    <mergeCell ref="H18:J18"/>
    <mergeCell ref="K18:L18"/>
    <mergeCell ref="O18:Q18"/>
    <mergeCell ref="R18:S18"/>
    <mergeCell ref="B26:D26"/>
    <mergeCell ref="L26:M26"/>
    <mergeCell ref="O26:Q26"/>
    <mergeCell ref="Y26:Z26"/>
    <mergeCell ref="B24:D24"/>
    <mergeCell ref="B17:D17"/>
    <mergeCell ref="L17:M17"/>
    <mergeCell ref="O17:Q17"/>
    <mergeCell ref="U34:AA34"/>
    <mergeCell ref="B15:D15"/>
    <mergeCell ref="L15:M15"/>
    <mergeCell ref="O15:Q15"/>
    <mergeCell ref="Y15:Z15"/>
    <mergeCell ref="B16:D16"/>
    <mergeCell ref="L16:M16"/>
    <mergeCell ref="O16:Q16"/>
    <mergeCell ref="Y16:Z16"/>
    <mergeCell ref="B31:L32"/>
    <mergeCell ref="M31:X32"/>
    <mergeCell ref="Y31:Z32"/>
    <mergeCell ref="Y17:Z17"/>
    <mergeCell ref="O4:Q5"/>
    <mergeCell ref="R4:Z5"/>
    <mergeCell ref="B20:M21"/>
    <mergeCell ref="O20:Z21"/>
    <mergeCell ref="B7:M8"/>
    <mergeCell ref="O7:Z8"/>
    <mergeCell ref="L9:M9"/>
    <mergeCell ref="Y9:Z9"/>
    <mergeCell ref="B10:D10"/>
    <mergeCell ref="L10:M10"/>
    <mergeCell ref="O10:Q10"/>
    <mergeCell ref="Y10:Z10"/>
    <mergeCell ref="B4:G5"/>
    <mergeCell ref="B13:D13"/>
    <mergeCell ref="L13:M13"/>
    <mergeCell ref="O13:Q13"/>
    <mergeCell ref="L24:M24"/>
    <mergeCell ref="O24:Q24"/>
    <mergeCell ref="Y24:Z24"/>
    <mergeCell ref="Y22:Z22"/>
    <mergeCell ref="B23:D23"/>
    <mergeCell ref="L23:M23"/>
    <mergeCell ref="O23:Q23"/>
    <mergeCell ref="Y23:Z23"/>
    <mergeCell ref="H4:M5"/>
    <mergeCell ref="B1:J2"/>
    <mergeCell ref="K1:Z2"/>
    <mergeCell ref="B27:D27"/>
    <mergeCell ref="E27:F27"/>
    <mergeCell ref="H27:J27"/>
    <mergeCell ref="K27:L27"/>
    <mergeCell ref="O27:Q27"/>
    <mergeCell ref="R27:S27"/>
    <mergeCell ref="U27:W27"/>
    <mergeCell ref="X27:Y27"/>
    <mergeCell ref="B25:D25"/>
    <mergeCell ref="L25:M25"/>
    <mergeCell ref="O25:Q25"/>
    <mergeCell ref="Y25:Z25"/>
    <mergeCell ref="L22:M22"/>
  </mergeCells>
  <phoneticPr fontId="1"/>
  <hyperlinks>
    <hyperlink ref="U34:AA34" location="注文書トップ!A1" display="注文書トップへ戻る" xr:uid="{BC102A45-718B-42F3-A86F-16B00FC463B2}"/>
  </hyperlinks>
  <pageMargins left="0.7" right="0.7" top="0.75" bottom="0.75" header="0.3" footer="0.3"/>
  <pageSetup paperSize="9" scale="90" fitToWidth="0"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8AEFB-AC9C-FA40-9968-BC9406854549}">
  <sheetPr>
    <tabColor theme="4"/>
  </sheetPr>
  <dimension ref="B1:AN23"/>
  <sheetViews>
    <sheetView showGridLines="0" zoomScaleNormal="100" zoomScalePageLayoutView="40" workbookViewId="0">
      <selection activeCell="B1" sqref="B1:H2"/>
    </sheetView>
  </sheetViews>
  <sheetFormatPr baseColWidth="10" defaultColWidth="9" defaultRowHeight="18"/>
  <cols>
    <col min="1" max="1" width="0.5" customWidth="1"/>
    <col min="2" max="2" width="3.1640625" customWidth="1"/>
    <col min="3" max="3" width="4.1640625" customWidth="1"/>
    <col min="4" max="4" width="5.83203125" customWidth="1"/>
    <col min="5" max="11" width="3.5" customWidth="1"/>
    <col min="12" max="12" width="4.83203125" customWidth="1"/>
    <col min="13" max="13" width="2.83203125" customWidth="1"/>
    <col min="14" max="14" width="1.1640625" customWidth="1"/>
    <col min="15" max="16" width="3.1640625" customWidth="1"/>
    <col min="17" max="17" width="5.83203125" customWidth="1"/>
    <col min="18" max="24" width="3.5" customWidth="1"/>
    <col min="25" max="25" width="4.83203125" customWidth="1"/>
    <col min="26" max="26" width="2.83203125" customWidth="1"/>
    <col min="27" max="28" width="0.5" customWidth="1"/>
    <col min="29" max="30" width="3.1640625" customWidth="1"/>
    <col min="31" max="31" width="6.83203125" customWidth="1"/>
    <col min="32" max="38" width="3.5" customWidth="1"/>
    <col min="39" max="39" width="4.83203125" customWidth="1"/>
    <col min="40" max="40" width="2.83203125" customWidth="1"/>
    <col min="41" max="41" width="3.6640625" customWidth="1"/>
  </cols>
  <sheetData>
    <row r="1" spans="2:40" ht="18.75" customHeight="1">
      <c r="B1" s="186" t="s">
        <v>112</v>
      </c>
      <c r="C1" s="186"/>
      <c r="D1" s="186"/>
      <c r="E1" s="186"/>
      <c r="F1" s="186"/>
      <c r="G1" s="186"/>
      <c r="H1" s="186"/>
      <c r="I1" s="187" t="s">
        <v>56</v>
      </c>
      <c r="J1" s="187"/>
      <c r="K1" s="187"/>
      <c r="L1" s="187"/>
      <c r="M1" s="187"/>
      <c r="N1" s="187"/>
      <c r="O1" s="187"/>
      <c r="P1" s="187"/>
      <c r="Q1" s="187"/>
      <c r="R1" s="187"/>
      <c r="S1" s="187"/>
      <c r="T1" s="187"/>
      <c r="U1" s="187"/>
      <c r="V1" s="187"/>
      <c r="W1" s="187"/>
      <c r="X1" s="187"/>
      <c r="Y1" s="187"/>
      <c r="Z1" s="187"/>
      <c r="AA1" s="41"/>
      <c r="AB1" s="41"/>
      <c r="AC1" s="41"/>
      <c r="AD1" s="41"/>
      <c r="AE1" s="41"/>
      <c r="AF1" s="41"/>
      <c r="AG1" s="41"/>
      <c r="AH1" s="41"/>
      <c r="AI1" s="41"/>
      <c r="AJ1" s="41"/>
      <c r="AK1" s="41"/>
      <c r="AL1" s="41"/>
      <c r="AM1" s="41"/>
      <c r="AN1" s="41"/>
    </row>
    <row r="2" spans="2:40" ht="18.75" customHeight="1">
      <c r="B2" s="186"/>
      <c r="C2" s="186"/>
      <c r="D2" s="186"/>
      <c r="E2" s="186"/>
      <c r="F2" s="186"/>
      <c r="G2" s="186"/>
      <c r="H2" s="186"/>
      <c r="I2" s="187"/>
      <c r="J2" s="187"/>
      <c r="K2" s="187"/>
      <c r="L2" s="187"/>
      <c r="M2" s="187"/>
      <c r="N2" s="187"/>
      <c r="O2" s="187"/>
      <c r="P2" s="187"/>
      <c r="Q2" s="187"/>
      <c r="R2" s="187"/>
      <c r="S2" s="187"/>
      <c r="T2" s="187"/>
      <c r="U2" s="187"/>
      <c r="V2" s="187"/>
      <c r="W2" s="187"/>
      <c r="X2" s="187"/>
      <c r="Y2" s="187"/>
      <c r="Z2" s="187"/>
      <c r="AA2" s="41"/>
      <c r="AB2" s="41"/>
      <c r="AC2" s="41"/>
      <c r="AD2" s="41"/>
      <c r="AE2" s="41"/>
      <c r="AF2" s="41"/>
      <c r="AG2" s="41"/>
      <c r="AH2" s="41"/>
      <c r="AI2" s="41"/>
      <c r="AJ2" s="41"/>
      <c r="AK2" s="41"/>
      <c r="AL2" s="41"/>
      <c r="AM2" s="41"/>
      <c r="AN2" s="41"/>
    </row>
    <row r="3" spans="2:40" ht="3" customHeight="1" thickBot="1">
      <c r="D3" s="6"/>
      <c r="E3" s="11"/>
      <c r="F3" s="11"/>
      <c r="G3" s="11"/>
      <c r="H3" s="11"/>
      <c r="I3" s="1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row>
    <row r="4" spans="2:40" ht="17" customHeight="1">
      <c r="B4" s="242" t="s">
        <v>38</v>
      </c>
      <c r="C4" s="243"/>
      <c r="D4" s="243"/>
      <c r="E4" s="243"/>
      <c r="F4" s="243"/>
      <c r="G4" s="180"/>
      <c r="H4" s="181"/>
      <c r="I4" s="181"/>
      <c r="J4" s="181"/>
      <c r="K4" s="181"/>
      <c r="L4" s="181"/>
      <c r="M4" s="182"/>
      <c r="N4" s="64"/>
      <c r="O4" s="242" t="s">
        <v>1</v>
      </c>
      <c r="P4" s="243"/>
      <c r="Q4" s="244"/>
      <c r="R4" s="174"/>
      <c r="S4" s="175"/>
      <c r="T4" s="175"/>
      <c r="U4" s="175"/>
      <c r="V4" s="175"/>
      <c r="W4" s="175"/>
      <c r="X4" s="175"/>
      <c r="Y4" s="175"/>
      <c r="Z4" s="176"/>
    </row>
    <row r="5" spans="2:40" ht="18.75" customHeight="1" thickBot="1">
      <c r="B5" s="245"/>
      <c r="C5" s="246"/>
      <c r="D5" s="246"/>
      <c r="E5" s="246"/>
      <c r="F5" s="246"/>
      <c r="G5" s="183"/>
      <c r="H5" s="184"/>
      <c r="I5" s="184"/>
      <c r="J5" s="184"/>
      <c r="K5" s="184"/>
      <c r="L5" s="184"/>
      <c r="M5" s="185"/>
      <c r="N5" s="64"/>
      <c r="O5" s="245"/>
      <c r="P5" s="246"/>
      <c r="Q5" s="247"/>
      <c r="R5" s="177"/>
      <c r="S5" s="178"/>
      <c r="T5" s="178"/>
      <c r="U5" s="178"/>
      <c r="V5" s="178"/>
      <c r="W5" s="178"/>
      <c r="X5" s="178"/>
      <c r="Y5" s="178"/>
      <c r="Z5" s="179"/>
    </row>
    <row r="6" spans="2:40" ht="3.75" customHeight="1"/>
    <row r="7" spans="2:40">
      <c r="B7" s="214" t="s">
        <v>103</v>
      </c>
      <c r="C7" s="236"/>
      <c r="D7" s="236"/>
      <c r="E7" s="236"/>
      <c r="F7" s="236"/>
      <c r="G7" s="236"/>
      <c r="H7" s="236"/>
      <c r="I7" s="236"/>
      <c r="J7" s="236"/>
      <c r="K7" s="236"/>
      <c r="L7" s="236"/>
      <c r="M7" s="237"/>
      <c r="N7" s="33"/>
      <c r="O7" s="214" t="s">
        <v>102</v>
      </c>
      <c r="P7" s="236"/>
      <c r="Q7" s="236"/>
      <c r="R7" s="236"/>
      <c r="S7" s="236"/>
      <c r="T7" s="236"/>
      <c r="U7" s="236"/>
      <c r="V7" s="236"/>
      <c r="W7" s="236"/>
      <c r="X7" s="236"/>
      <c r="Y7" s="236"/>
      <c r="Z7" s="237"/>
    </row>
    <row r="8" spans="2:40">
      <c r="B8" s="238"/>
      <c r="C8" s="239"/>
      <c r="D8" s="239"/>
      <c r="E8" s="239"/>
      <c r="F8" s="239"/>
      <c r="G8" s="239"/>
      <c r="H8" s="239"/>
      <c r="I8" s="239"/>
      <c r="J8" s="239"/>
      <c r="K8" s="239"/>
      <c r="L8" s="239"/>
      <c r="M8" s="240"/>
      <c r="N8" s="33"/>
      <c r="O8" s="238"/>
      <c r="P8" s="239"/>
      <c r="Q8" s="239"/>
      <c r="R8" s="239"/>
      <c r="S8" s="239"/>
      <c r="T8" s="239"/>
      <c r="U8" s="239"/>
      <c r="V8" s="239"/>
      <c r="W8" s="239"/>
      <c r="X8" s="239"/>
      <c r="Y8" s="239"/>
      <c r="Z8" s="240"/>
    </row>
    <row r="9" spans="2:40">
      <c r="B9" s="71">
        <v>3500</v>
      </c>
      <c r="C9" s="66"/>
      <c r="D9" s="75"/>
      <c r="E9" s="68" t="s">
        <v>24</v>
      </c>
      <c r="F9" s="69" t="s">
        <v>25</v>
      </c>
      <c r="G9" s="69" t="s">
        <v>26</v>
      </c>
      <c r="H9" s="69" t="s">
        <v>75</v>
      </c>
      <c r="I9" s="69" t="s">
        <v>76</v>
      </c>
      <c r="J9" s="80"/>
      <c r="K9" s="81"/>
      <c r="L9" s="232" t="s">
        <v>31</v>
      </c>
      <c r="M9" s="233"/>
      <c r="N9" s="33"/>
      <c r="O9" s="90">
        <v>3500</v>
      </c>
      <c r="P9" s="89"/>
      <c r="Q9" s="75"/>
      <c r="R9" s="87" t="s">
        <v>24</v>
      </c>
      <c r="S9" s="88" t="s">
        <v>25</v>
      </c>
      <c r="T9" s="88" t="s">
        <v>26</v>
      </c>
      <c r="U9" s="69" t="s">
        <v>75</v>
      </c>
      <c r="V9" s="69" t="s">
        <v>76</v>
      </c>
      <c r="W9" s="85"/>
      <c r="X9" s="86"/>
      <c r="Y9" s="266" t="s">
        <v>31</v>
      </c>
      <c r="Z9" s="267"/>
    </row>
    <row r="10" spans="2:40">
      <c r="B10" s="188" t="s">
        <v>59</v>
      </c>
      <c r="C10" s="188"/>
      <c r="D10" s="189"/>
      <c r="E10" s="55"/>
      <c r="F10" s="56"/>
      <c r="G10" s="56"/>
      <c r="H10" s="56"/>
      <c r="I10" s="56"/>
      <c r="J10" s="52"/>
      <c r="K10" s="53"/>
      <c r="L10" s="210">
        <f>SUM(E10:I10)</f>
        <v>0</v>
      </c>
      <c r="M10" s="211"/>
      <c r="N10" s="33"/>
      <c r="O10" s="188" t="s">
        <v>60</v>
      </c>
      <c r="P10" s="188"/>
      <c r="Q10" s="189"/>
      <c r="R10" s="55"/>
      <c r="S10" s="56"/>
      <c r="T10" s="56"/>
      <c r="U10" s="56"/>
      <c r="V10" s="56"/>
      <c r="W10" s="48"/>
      <c r="X10" s="51"/>
      <c r="Y10" s="210">
        <f>SUM(R10:V10)</f>
        <v>0</v>
      </c>
      <c r="Z10" s="211"/>
    </row>
    <row r="11" spans="2:40">
      <c r="B11" s="170" t="s">
        <v>74</v>
      </c>
      <c r="C11" s="170"/>
      <c r="D11" s="171"/>
      <c r="E11" s="72"/>
      <c r="F11" s="73"/>
      <c r="G11" s="73"/>
      <c r="H11" s="73"/>
      <c r="I11" s="73"/>
      <c r="J11" s="82"/>
      <c r="K11" s="83"/>
      <c r="L11" s="168">
        <f t="shared" ref="L11:L13" si="0">SUM(E11:I11)</f>
        <v>0</v>
      </c>
      <c r="M11" s="169"/>
      <c r="N11" s="33"/>
      <c r="O11" s="170" t="s">
        <v>61</v>
      </c>
      <c r="P11" s="170"/>
      <c r="Q11" s="171"/>
      <c r="R11" s="72"/>
      <c r="S11" s="73"/>
      <c r="T11" s="73"/>
      <c r="U11" s="73"/>
      <c r="V11" s="73"/>
      <c r="W11" s="85"/>
      <c r="X11" s="86"/>
      <c r="Y11" s="168">
        <f>SUM(R11:V11)</f>
        <v>0</v>
      </c>
      <c r="Z11" s="169"/>
    </row>
    <row r="12" spans="2:40">
      <c r="B12" s="188" t="s">
        <v>60</v>
      </c>
      <c r="C12" s="188"/>
      <c r="D12" s="189"/>
      <c r="E12" s="59"/>
      <c r="F12" s="56"/>
      <c r="G12" s="56"/>
      <c r="H12" s="56"/>
      <c r="I12" s="56"/>
      <c r="J12" s="52"/>
      <c r="K12" s="53"/>
      <c r="L12" s="210">
        <f t="shared" si="0"/>
        <v>0</v>
      </c>
      <c r="M12" s="211"/>
      <c r="N12" s="33"/>
      <c r="O12" s="5"/>
      <c r="Z12" s="4"/>
    </row>
    <row r="13" spans="2:40">
      <c r="B13" s="170" t="s">
        <v>61</v>
      </c>
      <c r="C13" s="170"/>
      <c r="D13" s="171"/>
      <c r="E13" s="84"/>
      <c r="F13" s="73"/>
      <c r="G13" s="73"/>
      <c r="H13" s="73"/>
      <c r="I13" s="73"/>
      <c r="J13" s="82"/>
      <c r="K13" s="83"/>
      <c r="L13" s="168">
        <f t="shared" si="0"/>
        <v>0</v>
      </c>
      <c r="M13" s="169"/>
      <c r="N13" s="33"/>
      <c r="O13" s="264"/>
      <c r="P13" s="212"/>
      <c r="Q13" s="212"/>
      <c r="R13" s="63"/>
      <c r="S13" s="63"/>
      <c r="T13" s="63"/>
      <c r="U13" s="63"/>
      <c r="V13" s="63"/>
      <c r="W13" s="49"/>
      <c r="X13" s="49"/>
      <c r="Y13" s="213"/>
      <c r="Z13" s="265"/>
    </row>
    <row r="14" spans="2:40" s="12" customFormat="1">
      <c r="B14" s="222" t="s">
        <v>32</v>
      </c>
      <c r="C14" s="223"/>
      <c r="D14" s="224"/>
      <c r="E14" s="225">
        <f>SUM(L10:M13)</f>
        <v>0</v>
      </c>
      <c r="F14" s="226"/>
      <c r="G14" s="79" t="s">
        <v>33</v>
      </c>
      <c r="H14" s="227" t="s">
        <v>34</v>
      </c>
      <c r="I14" s="228"/>
      <c r="J14" s="234"/>
      <c r="K14" s="235">
        <f>B9*E14</f>
        <v>0</v>
      </c>
      <c r="L14" s="231"/>
      <c r="M14" s="37" t="s">
        <v>23</v>
      </c>
      <c r="N14" s="34"/>
      <c r="O14" s="222" t="s">
        <v>32</v>
      </c>
      <c r="P14" s="223"/>
      <c r="Q14" s="224"/>
      <c r="R14" s="225">
        <f>SUM(Y10:Z11)</f>
        <v>0</v>
      </c>
      <c r="S14" s="226"/>
      <c r="T14" s="79" t="s">
        <v>33</v>
      </c>
      <c r="U14" s="227" t="s">
        <v>34</v>
      </c>
      <c r="V14" s="228"/>
      <c r="W14" s="234"/>
      <c r="X14" s="235">
        <f>O9*R14</f>
        <v>0</v>
      </c>
      <c r="Y14" s="231"/>
      <c r="Z14" s="37" t="s">
        <v>23</v>
      </c>
    </row>
    <row r="15" spans="2:40" ht="5.25" customHeight="1">
      <c r="N15" s="33"/>
      <c r="O15" s="7"/>
      <c r="P15" s="7"/>
      <c r="Q15" s="7"/>
      <c r="R15" s="8"/>
      <c r="S15" s="7"/>
      <c r="T15" s="33"/>
      <c r="U15" s="7"/>
      <c r="V15" s="7"/>
      <c r="W15" s="7"/>
      <c r="X15" s="7"/>
      <c r="Y15" s="7"/>
      <c r="Z15" s="33"/>
    </row>
    <row r="16" spans="2:40" s="12" customFormat="1" ht="3" customHeight="1">
      <c r="B16" s="46"/>
      <c r="C16" s="46"/>
      <c r="D16" s="46"/>
      <c r="E16" s="47"/>
      <c r="F16" s="46"/>
      <c r="G16" s="34"/>
      <c r="H16" s="46"/>
      <c r="I16" s="46"/>
      <c r="J16" s="46"/>
      <c r="K16" s="47"/>
      <c r="L16" s="47"/>
      <c r="M16" s="34"/>
      <c r="N16" s="34"/>
      <c r="O16" s="46"/>
      <c r="P16" s="46"/>
      <c r="Q16" s="46"/>
      <c r="R16" s="47"/>
      <c r="S16" s="46"/>
      <c r="T16" s="34"/>
      <c r="U16" s="46"/>
      <c r="V16" s="46"/>
      <c r="W16" s="46"/>
      <c r="X16" s="47"/>
      <c r="Y16" s="47"/>
      <c r="Z16" s="34"/>
      <c r="AC16" s="46"/>
      <c r="AD16" s="46"/>
      <c r="AE16" s="46"/>
      <c r="AF16" s="47"/>
      <c r="AG16" s="46"/>
      <c r="AH16" s="34"/>
      <c r="AI16" s="46"/>
      <c r="AJ16" s="46"/>
      <c r="AK16" s="46"/>
      <c r="AL16" s="47"/>
      <c r="AM16" s="47"/>
      <c r="AN16" s="34"/>
    </row>
    <row r="17" spans="2:28">
      <c r="B17" s="256" t="s">
        <v>116</v>
      </c>
      <c r="C17" s="256"/>
      <c r="D17" s="256"/>
      <c r="E17" s="256"/>
      <c r="F17" s="256"/>
      <c r="G17" s="256"/>
      <c r="H17" s="256"/>
      <c r="I17" s="256"/>
      <c r="J17" s="256"/>
      <c r="K17" s="256"/>
      <c r="L17" s="256"/>
      <c r="M17" s="204">
        <f>E14+R14</f>
        <v>0</v>
      </c>
      <c r="N17" s="261"/>
      <c r="O17" s="261"/>
      <c r="P17" s="261"/>
      <c r="Q17" s="261"/>
      <c r="R17" s="261"/>
      <c r="S17" s="261"/>
      <c r="T17" s="261"/>
      <c r="U17" s="261"/>
      <c r="V17" s="261"/>
      <c r="W17" s="261"/>
      <c r="X17" s="261"/>
      <c r="Y17" s="194" t="s">
        <v>33</v>
      </c>
      <c r="Z17" s="262"/>
    </row>
    <row r="18" spans="2:28" ht="12.75" customHeight="1">
      <c r="B18" s="256"/>
      <c r="C18" s="256"/>
      <c r="D18" s="256"/>
      <c r="E18" s="256"/>
      <c r="F18" s="256"/>
      <c r="G18" s="256"/>
      <c r="H18" s="256"/>
      <c r="I18" s="256"/>
      <c r="J18" s="256"/>
      <c r="K18" s="256"/>
      <c r="L18" s="256"/>
      <c r="M18" s="258"/>
      <c r="N18" s="259"/>
      <c r="O18" s="259"/>
      <c r="P18" s="259"/>
      <c r="Q18" s="259"/>
      <c r="R18" s="259"/>
      <c r="S18" s="259"/>
      <c r="T18" s="259"/>
      <c r="U18" s="259"/>
      <c r="V18" s="259"/>
      <c r="W18" s="259"/>
      <c r="X18" s="259"/>
      <c r="Y18" s="192"/>
      <c r="Z18" s="263"/>
    </row>
    <row r="19" spans="2:28" ht="18" customHeight="1">
      <c r="B19" s="250" t="s">
        <v>117</v>
      </c>
      <c r="C19" s="250"/>
      <c r="D19" s="250"/>
      <c r="E19" s="250"/>
      <c r="F19" s="250"/>
      <c r="G19" s="250"/>
      <c r="H19" s="250"/>
      <c r="I19" s="250"/>
      <c r="J19" s="250"/>
      <c r="K19" s="250"/>
      <c r="L19" s="250"/>
      <c r="M19" s="204">
        <f>K14+X14</f>
        <v>0</v>
      </c>
      <c r="N19" s="205"/>
      <c r="O19" s="205"/>
      <c r="P19" s="205"/>
      <c r="Q19" s="205"/>
      <c r="R19" s="205"/>
      <c r="S19" s="205"/>
      <c r="T19" s="205"/>
      <c r="U19" s="205"/>
      <c r="V19" s="205"/>
      <c r="W19" s="205"/>
      <c r="X19" s="205"/>
      <c r="Y19" s="194" t="s">
        <v>23</v>
      </c>
      <c r="Z19" s="262"/>
    </row>
    <row r="20" spans="2:28" ht="15.75" customHeight="1">
      <c r="B20" s="250"/>
      <c r="C20" s="250"/>
      <c r="D20" s="250"/>
      <c r="E20" s="250"/>
      <c r="F20" s="250"/>
      <c r="G20" s="250"/>
      <c r="H20" s="250"/>
      <c r="I20" s="250"/>
      <c r="J20" s="250"/>
      <c r="K20" s="250"/>
      <c r="L20" s="250"/>
      <c r="M20" s="161"/>
      <c r="N20" s="162"/>
      <c r="O20" s="162"/>
      <c r="P20" s="162"/>
      <c r="Q20" s="162"/>
      <c r="R20" s="162"/>
      <c r="S20" s="162"/>
      <c r="T20" s="162"/>
      <c r="U20" s="162"/>
      <c r="V20" s="162"/>
      <c r="W20" s="162"/>
      <c r="X20" s="162"/>
      <c r="Y20" s="192"/>
      <c r="Z20" s="263"/>
    </row>
    <row r="21" spans="2:28">
      <c r="AA21" s="35"/>
    </row>
    <row r="22" spans="2:28">
      <c r="V22" s="163" t="s">
        <v>48</v>
      </c>
      <c r="W22" s="163"/>
      <c r="X22" s="163"/>
      <c r="Y22" s="163"/>
      <c r="Z22" s="163"/>
      <c r="AA22" s="163"/>
      <c r="AB22" s="163"/>
    </row>
    <row r="23" spans="2:28">
      <c r="B23" s="42"/>
    </row>
  </sheetData>
  <sheetProtection algorithmName="SHA-512" hashValue="XZ7F22Np7d6aeNZFKorCiZtpDk//IOl6+RBrmi8PX+XcRqA6AUciiK/bL+v3z4qdCI3C6crcpWU5YhT1vaiYxg==" saltValue="fvyegYLqjRucQFwF8UeFRA==" spinCount="100000" sheet="1" objects="1" scenarios="1"/>
  <mergeCells count="39">
    <mergeCell ref="O4:Q5"/>
    <mergeCell ref="R4:Z5"/>
    <mergeCell ref="B11:D11"/>
    <mergeCell ref="L11:M11"/>
    <mergeCell ref="B10:D10"/>
    <mergeCell ref="L10:M10"/>
    <mergeCell ref="B7:M8"/>
    <mergeCell ref="L9:M9"/>
    <mergeCell ref="Y11:Z11"/>
    <mergeCell ref="O10:Q10"/>
    <mergeCell ref="Y10:Z10"/>
    <mergeCell ref="O7:Z8"/>
    <mergeCell ref="Y9:Z9"/>
    <mergeCell ref="Y13:Z13"/>
    <mergeCell ref="B13:D13"/>
    <mergeCell ref="L13:M13"/>
    <mergeCell ref="B12:D12"/>
    <mergeCell ref="L12:M12"/>
    <mergeCell ref="B14:D14"/>
    <mergeCell ref="E14:F14"/>
    <mergeCell ref="H14:J14"/>
    <mergeCell ref="K14:L14"/>
    <mergeCell ref="O13:Q13"/>
    <mergeCell ref="V22:AB22"/>
    <mergeCell ref="G4:M5"/>
    <mergeCell ref="B4:F5"/>
    <mergeCell ref="I1:Z2"/>
    <mergeCell ref="B1:H2"/>
    <mergeCell ref="B17:L18"/>
    <mergeCell ref="M17:X18"/>
    <mergeCell ref="Y17:Z18"/>
    <mergeCell ref="B19:L20"/>
    <mergeCell ref="M19:X20"/>
    <mergeCell ref="Y19:Z20"/>
    <mergeCell ref="O14:Q14"/>
    <mergeCell ref="R14:S14"/>
    <mergeCell ref="U14:W14"/>
    <mergeCell ref="X14:Y14"/>
    <mergeCell ref="O11:Q11"/>
  </mergeCells>
  <phoneticPr fontId="1"/>
  <hyperlinks>
    <hyperlink ref="V22:AB22" location="注文書トップ!A1" display="注文書トップへ戻る" xr:uid="{A5997EB3-664D-484C-B469-05E573E79A4B}"/>
  </hyperlinks>
  <pageMargins left="0.7" right="0.7" top="0.75" bottom="0.75" header="0.3" footer="0.3"/>
  <pageSetup paperSize="9" scale="90" fitToWidth="0"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724C7F-FD78-BF48-8507-0C9B9ADB8EA6}">
  <sheetPr>
    <tabColor theme="5"/>
  </sheetPr>
  <dimension ref="B1:AD34"/>
  <sheetViews>
    <sheetView showGridLines="0" zoomScaleNormal="100" zoomScalePageLayoutView="40" workbookViewId="0">
      <selection activeCell="B1" sqref="B1:J2"/>
    </sheetView>
  </sheetViews>
  <sheetFormatPr baseColWidth="10" defaultColWidth="9" defaultRowHeight="18"/>
  <cols>
    <col min="1" max="1" width="0.5" customWidth="1"/>
    <col min="2" max="3" width="3.1640625" customWidth="1"/>
    <col min="4" max="4" width="5.83203125" customWidth="1"/>
    <col min="5" max="11" width="3.5" customWidth="1"/>
    <col min="12" max="12" width="4.83203125" customWidth="1"/>
    <col min="13" max="13" width="2.83203125" customWidth="1"/>
    <col min="14" max="14" width="1.1640625" customWidth="1"/>
    <col min="15" max="18" width="3.1640625" customWidth="1"/>
    <col min="19" max="19" width="21.83203125" customWidth="1"/>
    <col min="20" max="24" width="3.1640625" customWidth="1"/>
    <col min="25" max="25" width="4.83203125" customWidth="1"/>
    <col min="26" max="26" width="4.5" customWidth="1"/>
    <col min="27" max="28" width="0.5" customWidth="1"/>
    <col min="29" max="29" width="3.6640625" customWidth="1"/>
    <col min="30" max="30" width="0.5" customWidth="1"/>
  </cols>
  <sheetData>
    <row r="1" spans="2:30" ht="18.75" customHeight="1">
      <c r="B1" s="268" t="s">
        <v>81</v>
      </c>
      <c r="C1" s="269"/>
      <c r="D1" s="269"/>
      <c r="E1" s="269"/>
      <c r="F1" s="269"/>
      <c r="G1" s="269"/>
      <c r="H1" s="269"/>
      <c r="I1" s="269"/>
      <c r="J1" s="269"/>
      <c r="K1" s="187" t="s">
        <v>56</v>
      </c>
      <c r="L1" s="187"/>
      <c r="M1" s="187"/>
      <c r="N1" s="187"/>
      <c r="O1" s="187"/>
      <c r="P1" s="187"/>
      <c r="Q1" s="187"/>
      <c r="R1" s="187"/>
      <c r="S1" s="187"/>
      <c r="T1" s="187"/>
      <c r="U1" s="187"/>
      <c r="V1" s="187"/>
      <c r="W1" s="187"/>
      <c r="X1" s="187"/>
      <c r="Y1" s="187"/>
      <c r="Z1" s="187"/>
      <c r="AA1" s="41"/>
      <c r="AB1" s="41"/>
      <c r="AD1" s="41"/>
    </row>
    <row r="2" spans="2:30" ht="18.75" customHeight="1">
      <c r="B2" s="269"/>
      <c r="C2" s="269"/>
      <c r="D2" s="269"/>
      <c r="E2" s="269"/>
      <c r="F2" s="269"/>
      <c r="G2" s="269"/>
      <c r="H2" s="269"/>
      <c r="I2" s="269"/>
      <c r="J2" s="269"/>
      <c r="K2" s="187"/>
      <c r="L2" s="187"/>
      <c r="M2" s="187"/>
      <c r="N2" s="187"/>
      <c r="O2" s="187"/>
      <c r="P2" s="187"/>
      <c r="Q2" s="187"/>
      <c r="R2" s="187"/>
      <c r="S2" s="187"/>
      <c r="T2" s="187"/>
      <c r="U2" s="187"/>
      <c r="V2" s="187"/>
      <c r="W2" s="187"/>
      <c r="X2" s="187"/>
      <c r="Y2" s="187"/>
      <c r="Z2" s="187"/>
      <c r="AA2" s="41"/>
      <c r="AB2" s="41"/>
      <c r="AD2" s="41"/>
    </row>
    <row r="3" spans="2:30" ht="3" customHeight="1" thickBot="1">
      <c r="D3" s="6"/>
      <c r="E3" s="11"/>
      <c r="F3" s="11"/>
      <c r="G3" s="11"/>
      <c r="H3" s="11"/>
      <c r="I3" s="11"/>
      <c r="J3" s="41"/>
      <c r="K3" s="41"/>
      <c r="L3" s="41"/>
      <c r="M3" s="41"/>
      <c r="N3" s="41"/>
      <c r="O3" s="41"/>
      <c r="P3" s="41"/>
      <c r="Q3" s="41"/>
      <c r="R3" s="41"/>
      <c r="S3" s="41"/>
      <c r="T3" s="41"/>
      <c r="U3" s="41"/>
      <c r="V3" s="41"/>
      <c r="W3" s="41"/>
      <c r="X3" s="41"/>
      <c r="Y3" s="41"/>
      <c r="Z3" s="41"/>
      <c r="AA3" s="41"/>
      <c r="AB3" s="41"/>
      <c r="AD3" s="41"/>
    </row>
    <row r="4" spans="2:30" ht="33" customHeight="1">
      <c r="B4" s="276" t="s">
        <v>38</v>
      </c>
      <c r="C4" s="277"/>
      <c r="D4" s="277"/>
      <c r="E4" s="277"/>
      <c r="F4" s="277"/>
      <c r="G4" s="278"/>
      <c r="H4" s="180">
        <f>注文書トップ!C4</f>
        <v>0</v>
      </c>
      <c r="I4" s="181"/>
      <c r="J4" s="181"/>
      <c r="K4" s="181"/>
      <c r="L4" s="181"/>
      <c r="M4" s="181"/>
      <c r="N4" s="181"/>
      <c r="O4" s="182"/>
      <c r="P4" s="242" t="s">
        <v>1</v>
      </c>
      <c r="Q4" s="243"/>
      <c r="R4" s="243"/>
      <c r="S4" s="174"/>
      <c r="T4" s="175"/>
      <c r="U4" s="175"/>
      <c r="V4" s="175"/>
      <c r="W4" s="175"/>
      <c r="X4" s="175"/>
      <c r="Y4" s="175"/>
      <c r="Z4" s="176"/>
      <c r="AA4" s="45"/>
      <c r="AD4" s="45"/>
    </row>
    <row r="5" spans="2:30" ht="18.75" customHeight="1" thickBot="1">
      <c r="B5" s="279"/>
      <c r="C5" s="280"/>
      <c r="D5" s="280"/>
      <c r="E5" s="280"/>
      <c r="F5" s="280"/>
      <c r="G5" s="281"/>
      <c r="H5" s="183"/>
      <c r="I5" s="184"/>
      <c r="J5" s="184"/>
      <c r="K5" s="184"/>
      <c r="L5" s="184"/>
      <c r="M5" s="184"/>
      <c r="N5" s="184"/>
      <c r="O5" s="185"/>
      <c r="P5" s="245"/>
      <c r="Q5" s="246"/>
      <c r="R5" s="246"/>
      <c r="S5" s="177"/>
      <c r="T5" s="178"/>
      <c r="U5" s="178"/>
      <c r="V5" s="178"/>
      <c r="W5" s="178"/>
      <c r="X5" s="178"/>
      <c r="Y5" s="178"/>
      <c r="Z5" s="179"/>
      <c r="AA5" s="45"/>
      <c r="AD5" s="45"/>
    </row>
    <row r="6" spans="2:30" ht="3.75" customHeight="1"/>
    <row r="7" spans="2:30" ht="27" customHeight="1">
      <c r="B7" s="214" t="s">
        <v>98</v>
      </c>
      <c r="C7" s="236"/>
      <c r="D7" s="236"/>
      <c r="E7" s="236"/>
      <c r="F7" s="236"/>
      <c r="G7" s="236"/>
      <c r="H7" s="236"/>
      <c r="I7" s="236"/>
      <c r="J7" s="236"/>
      <c r="K7" s="236"/>
      <c r="L7" s="236"/>
      <c r="M7" s="237"/>
      <c r="N7" s="33"/>
      <c r="O7" s="270" t="s">
        <v>77</v>
      </c>
      <c r="P7" s="271"/>
      <c r="Q7" s="271"/>
      <c r="R7" s="271"/>
      <c r="S7" s="272"/>
      <c r="T7" s="204">
        <f>E13</f>
        <v>0</v>
      </c>
      <c r="U7" s="261"/>
      <c r="V7" s="261"/>
      <c r="W7" s="261"/>
      <c r="X7" s="261"/>
      <c r="Y7" s="261"/>
      <c r="Z7" s="274" t="s">
        <v>80</v>
      </c>
    </row>
    <row r="8" spans="2:30">
      <c r="B8" s="238"/>
      <c r="C8" s="239"/>
      <c r="D8" s="239"/>
      <c r="E8" s="239"/>
      <c r="F8" s="239"/>
      <c r="G8" s="239"/>
      <c r="H8" s="239"/>
      <c r="I8" s="239"/>
      <c r="J8" s="239"/>
      <c r="K8" s="239"/>
      <c r="L8" s="239"/>
      <c r="M8" s="240"/>
      <c r="N8" s="33"/>
      <c r="O8" s="273"/>
      <c r="P8" s="157"/>
      <c r="Q8" s="157"/>
      <c r="R8" s="157"/>
      <c r="S8" s="158"/>
      <c r="T8" s="258"/>
      <c r="U8" s="259"/>
      <c r="V8" s="259"/>
      <c r="W8" s="259"/>
      <c r="X8" s="259"/>
      <c r="Y8" s="259"/>
      <c r="Z8" s="275"/>
    </row>
    <row r="9" spans="2:30" ht="25" customHeight="1">
      <c r="B9" s="71">
        <v>2500</v>
      </c>
      <c r="C9" s="66"/>
      <c r="D9" s="67"/>
      <c r="E9" s="68" t="s">
        <v>24</v>
      </c>
      <c r="F9" s="69" t="s">
        <v>25</v>
      </c>
      <c r="G9" s="69" t="s">
        <v>26</v>
      </c>
      <c r="H9" s="69" t="s">
        <v>27</v>
      </c>
      <c r="I9" s="69" t="s">
        <v>28</v>
      </c>
      <c r="J9" s="69" t="s">
        <v>29</v>
      </c>
      <c r="K9" s="70" t="s">
        <v>30</v>
      </c>
      <c r="L9" s="232" t="s">
        <v>31</v>
      </c>
      <c r="M9" s="233"/>
      <c r="N9" s="33"/>
      <c r="O9" s="282" t="s">
        <v>78</v>
      </c>
      <c r="P9" s="199"/>
      <c r="Q9" s="199"/>
      <c r="R9" s="199"/>
      <c r="S9" s="200"/>
      <c r="T9" s="204">
        <f>K13</f>
        <v>0</v>
      </c>
      <c r="U9" s="205"/>
      <c r="V9" s="205"/>
      <c r="W9" s="205"/>
      <c r="X9" s="205"/>
      <c r="Y9" s="205"/>
      <c r="Z9" s="274" t="s">
        <v>79</v>
      </c>
    </row>
    <row r="10" spans="2:30" ht="18" customHeight="1">
      <c r="B10" s="188" t="s">
        <v>82</v>
      </c>
      <c r="C10" s="188"/>
      <c r="D10" s="189"/>
      <c r="E10" s="55"/>
      <c r="F10" s="56"/>
      <c r="G10" s="56"/>
      <c r="H10" s="56"/>
      <c r="I10" s="56"/>
      <c r="J10" s="56"/>
      <c r="K10" s="57"/>
      <c r="L10" s="210">
        <f>SUM(E10:K10)</f>
        <v>0</v>
      </c>
      <c r="M10" s="211"/>
      <c r="N10" s="33"/>
      <c r="O10" s="283"/>
      <c r="P10" s="284"/>
      <c r="Q10" s="284"/>
      <c r="R10" s="284"/>
      <c r="S10" s="285"/>
      <c r="T10" s="161"/>
      <c r="U10" s="162"/>
      <c r="V10" s="162"/>
      <c r="W10" s="162"/>
      <c r="X10" s="162"/>
      <c r="Y10" s="162"/>
      <c r="Z10" s="275"/>
    </row>
    <row r="11" spans="2:30" ht="18" customHeight="1">
      <c r="B11" s="170" t="s">
        <v>83</v>
      </c>
      <c r="C11" s="170"/>
      <c r="D11" s="171"/>
      <c r="E11" s="72"/>
      <c r="F11" s="73"/>
      <c r="G11" s="73"/>
      <c r="H11" s="73"/>
      <c r="I11" s="73"/>
      <c r="J11" s="73"/>
      <c r="K11" s="74"/>
      <c r="L11" s="168">
        <f t="shared" ref="L11:L12" si="0">SUM(E11:K11)</f>
        <v>0</v>
      </c>
      <c r="M11" s="169"/>
      <c r="N11" s="33"/>
      <c r="O11" s="288"/>
      <c r="P11" s="288"/>
      <c r="Q11" s="288"/>
      <c r="R11" s="49"/>
      <c r="S11" s="49"/>
      <c r="T11" s="49"/>
      <c r="U11" s="49"/>
      <c r="V11" s="49"/>
      <c r="W11" s="49"/>
      <c r="X11" s="49"/>
      <c r="Y11" s="287"/>
      <c r="Z11" s="287"/>
    </row>
    <row r="12" spans="2:30" ht="18" customHeight="1">
      <c r="B12" s="188" t="s">
        <v>84</v>
      </c>
      <c r="C12" s="188"/>
      <c r="D12" s="260"/>
      <c r="E12" s="59"/>
      <c r="F12" s="56"/>
      <c r="G12" s="56"/>
      <c r="H12" s="56"/>
      <c r="I12" s="56"/>
      <c r="J12" s="56"/>
      <c r="K12" s="57"/>
      <c r="L12" s="210">
        <f t="shared" si="0"/>
        <v>0</v>
      </c>
      <c r="M12" s="211"/>
      <c r="N12" s="33"/>
      <c r="P12" s="33"/>
      <c r="Q12" s="33"/>
      <c r="R12" s="49"/>
      <c r="U12" s="49"/>
    </row>
    <row r="13" spans="2:30" s="12" customFormat="1">
      <c r="B13" s="289" t="s">
        <v>32</v>
      </c>
      <c r="C13" s="289"/>
      <c r="D13" s="289"/>
      <c r="E13" s="225">
        <f>SUM(L10:M12)</f>
        <v>0</v>
      </c>
      <c r="F13" s="290"/>
      <c r="G13" s="79" t="s">
        <v>33</v>
      </c>
      <c r="H13" s="227" t="s">
        <v>34</v>
      </c>
      <c r="I13" s="228"/>
      <c r="J13" s="234"/>
      <c r="K13" s="235">
        <f>E13*B9</f>
        <v>0</v>
      </c>
      <c r="L13" s="231"/>
      <c r="M13" s="37" t="s">
        <v>23</v>
      </c>
      <c r="N13" s="34"/>
      <c r="O13" s="208"/>
      <c r="P13" s="208"/>
      <c r="Q13" s="208"/>
      <c r="R13" s="209"/>
      <c r="S13" s="209"/>
      <c r="T13" s="34"/>
      <c r="U13" s="208"/>
      <c r="V13" s="208"/>
      <c r="W13" s="208"/>
      <c r="X13" s="209"/>
      <c r="Y13" s="209"/>
      <c r="Z13" s="34"/>
    </row>
    <row r="14" spans="2:30" ht="6" customHeight="1">
      <c r="B14" s="33"/>
      <c r="C14" s="33"/>
      <c r="D14" s="33"/>
      <c r="E14" s="33"/>
      <c r="F14" s="33"/>
      <c r="G14" s="33"/>
      <c r="H14" s="33"/>
      <c r="I14" s="33"/>
      <c r="J14" s="33"/>
      <c r="K14" s="33"/>
      <c r="L14" s="33"/>
      <c r="M14" s="33"/>
      <c r="N14" s="33"/>
      <c r="O14" s="33"/>
      <c r="P14" s="33"/>
      <c r="Q14" s="33"/>
      <c r="R14" s="33"/>
      <c r="S14" s="33"/>
      <c r="T14" s="33"/>
      <c r="U14" s="33"/>
      <c r="V14" s="33"/>
      <c r="W14" s="33"/>
      <c r="X14" s="33"/>
      <c r="Y14" s="33"/>
      <c r="Z14" s="33"/>
    </row>
    <row r="15" spans="2:30">
      <c r="B15" s="7"/>
      <c r="C15" s="7"/>
      <c r="D15" s="7"/>
      <c r="E15" s="8"/>
      <c r="F15" s="7"/>
      <c r="G15" s="33"/>
      <c r="H15" s="7"/>
      <c r="I15" s="7"/>
      <c r="J15" s="7"/>
      <c r="K15" s="7"/>
      <c r="L15" s="7"/>
      <c r="M15" s="33"/>
      <c r="N15" s="33"/>
      <c r="O15" s="33"/>
      <c r="P15" s="33"/>
      <c r="Q15" s="33"/>
      <c r="R15" s="33"/>
      <c r="S15" s="33"/>
      <c r="T15" s="33"/>
      <c r="U15" s="33"/>
      <c r="V15" s="33"/>
      <c r="W15" s="33"/>
      <c r="X15" s="33"/>
      <c r="Y15" s="33"/>
      <c r="Z15" s="33"/>
    </row>
    <row r="16" spans="2:30">
      <c r="N16" s="33"/>
      <c r="O16" s="33"/>
      <c r="P16" s="33"/>
      <c r="Q16" s="33"/>
      <c r="R16" s="33"/>
      <c r="S16" s="33"/>
      <c r="T16" s="33"/>
      <c r="U16" s="33"/>
      <c r="V16" s="286" t="s">
        <v>48</v>
      </c>
      <c r="W16" s="286"/>
      <c r="X16" s="286"/>
      <c r="Y16" s="286"/>
      <c r="Z16" s="286"/>
    </row>
    <row r="17" spans="2:29">
      <c r="N17" s="33"/>
      <c r="O17" s="33"/>
      <c r="P17" s="33"/>
      <c r="Q17" s="33"/>
      <c r="R17" s="7"/>
      <c r="S17" s="7"/>
      <c r="T17" s="7"/>
      <c r="U17" s="7"/>
      <c r="V17" s="7"/>
      <c r="W17" s="7"/>
      <c r="X17" s="7"/>
      <c r="Y17" s="221"/>
      <c r="Z17" s="221"/>
    </row>
    <row r="18" spans="2:29">
      <c r="B18" s="42"/>
      <c r="N18" s="33"/>
      <c r="O18" s="212"/>
      <c r="P18" s="212"/>
      <c r="Q18" s="212"/>
      <c r="R18" s="49"/>
      <c r="S18" s="49"/>
      <c r="T18" s="49"/>
      <c r="U18" s="49"/>
      <c r="V18" s="49"/>
      <c r="W18" s="49"/>
      <c r="X18" s="49"/>
      <c r="Y18" s="213"/>
      <c r="Z18" s="213"/>
    </row>
    <row r="19" spans="2:29">
      <c r="N19" s="33"/>
      <c r="O19" s="212"/>
      <c r="P19" s="212"/>
      <c r="Q19" s="212"/>
      <c r="R19" s="49"/>
      <c r="S19" s="49"/>
      <c r="T19" s="49"/>
      <c r="U19" s="49"/>
      <c r="V19" s="49"/>
      <c r="W19" s="49"/>
      <c r="X19" s="49"/>
      <c r="Y19" s="213"/>
      <c r="Z19" s="213"/>
    </row>
    <row r="20" spans="2:29">
      <c r="N20" s="33"/>
      <c r="O20" s="212"/>
      <c r="P20" s="212"/>
      <c r="Q20" s="212"/>
      <c r="R20" s="49"/>
      <c r="S20" s="49"/>
      <c r="T20" s="49"/>
      <c r="U20" s="49"/>
      <c r="V20" s="49"/>
      <c r="W20" s="49"/>
      <c r="X20" s="49"/>
      <c r="Y20" s="213"/>
      <c r="Z20" s="213"/>
    </row>
    <row r="21" spans="2:29">
      <c r="N21" s="33"/>
      <c r="O21" s="212"/>
      <c r="P21" s="212"/>
      <c r="Q21" s="212"/>
      <c r="R21" s="49"/>
      <c r="S21" s="49"/>
      <c r="T21" s="49"/>
      <c r="U21" s="49"/>
      <c r="V21" s="49"/>
      <c r="W21" s="49"/>
      <c r="X21" s="49"/>
      <c r="Y21" s="213"/>
      <c r="Z21" s="213"/>
    </row>
    <row r="22" spans="2:29">
      <c r="N22" s="33"/>
      <c r="O22" s="212"/>
      <c r="P22" s="212"/>
      <c r="Q22" s="212"/>
      <c r="R22" s="49"/>
      <c r="S22" s="49"/>
      <c r="T22" s="49"/>
      <c r="U22" s="49"/>
      <c r="V22" s="49"/>
      <c r="W22" s="49"/>
      <c r="X22" s="49"/>
      <c r="Y22" s="213"/>
      <c r="Z22" s="213"/>
    </row>
    <row r="23" spans="2:29">
      <c r="N23" s="33"/>
      <c r="O23" s="212"/>
      <c r="P23" s="212"/>
      <c r="Q23" s="212"/>
      <c r="R23" s="49"/>
      <c r="S23" s="49"/>
      <c r="T23" s="49"/>
      <c r="U23" s="49"/>
      <c r="V23" s="49"/>
      <c r="W23" s="49"/>
      <c r="X23" s="49"/>
      <c r="Y23" s="213"/>
      <c r="Z23" s="213"/>
    </row>
    <row r="24" spans="2:29">
      <c r="N24" s="33"/>
      <c r="O24" s="212"/>
      <c r="P24" s="212"/>
      <c r="Q24" s="212"/>
      <c r="R24" s="49"/>
      <c r="S24" s="49"/>
      <c r="T24" s="49"/>
      <c r="U24" s="49"/>
      <c r="V24" s="49"/>
      <c r="W24" s="49"/>
      <c r="X24" s="49"/>
      <c r="Y24" s="213"/>
      <c r="Z24" s="213"/>
    </row>
    <row r="25" spans="2:29">
      <c r="N25" s="33"/>
      <c r="O25" s="212"/>
      <c r="P25" s="212"/>
      <c r="Q25" s="212"/>
      <c r="R25" s="49"/>
      <c r="S25" s="49"/>
      <c r="T25" s="49"/>
      <c r="U25" s="49"/>
      <c r="V25" s="49"/>
      <c r="W25" s="49"/>
      <c r="X25" s="49"/>
      <c r="Y25" s="213"/>
      <c r="Z25" s="213"/>
    </row>
    <row r="26" spans="2:29">
      <c r="N26" s="33"/>
      <c r="O26" s="212"/>
      <c r="P26" s="212"/>
      <c r="Q26" s="212"/>
      <c r="R26" s="49"/>
      <c r="S26" s="49"/>
      <c r="T26" s="49"/>
      <c r="U26" s="49"/>
      <c r="V26" s="49"/>
      <c r="W26" s="49"/>
      <c r="X26" s="49"/>
      <c r="Y26" s="213"/>
      <c r="Z26" s="213"/>
    </row>
    <row r="27" spans="2:29">
      <c r="N27" s="33"/>
      <c r="O27" s="212"/>
      <c r="P27" s="212"/>
      <c r="Q27" s="212"/>
      <c r="R27" s="49"/>
      <c r="S27" s="49"/>
      <c r="T27" s="49"/>
      <c r="U27" s="49"/>
      <c r="V27" s="49"/>
      <c r="W27" s="49"/>
      <c r="X27" s="49"/>
      <c r="Y27" s="213"/>
      <c r="Z27" s="213"/>
    </row>
    <row r="28" spans="2:29">
      <c r="Q28" s="50"/>
      <c r="R28" s="50"/>
      <c r="S28" s="50"/>
      <c r="T28" s="50"/>
    </row>
    <row r="29" spans="2:29" s="12" customFormat="1">
      <c r="B29"/>
      <c r="C29"/>
      <c r="D29"/>
      <c r="E29"/>
      <c r="F29"/>
      <c r="G29"/>
      <c r="H29"/>
      <c r="I29"/>
      <c r="J29"/>
      <c r="K29"/>
      <c r="L29"/>
      <c r="M29"/>
      <c r="N29"/>
      <c r="O29"/>
      <c r="P29"/>
      <c r="Q29"/>
      <c r="R29"/>
      <c r="S29"/>
      <c r="T29"/>
      <c r="U29"/>
      <c r="V29"/>
      <c r="W29"/>
      <c r="X29"/>
      <c r="Y29"/>
      <c r="Z29"/>
      <c r="AA29"/>
      <c r="AB29"/>
      <c r="AC29"/>
    </row>
    <row r="30" spans="2:29" ht="5.25" customHeight="1"/>
    <row r="31" spans="2:29" ht="18" customHeight="1"/>
    <row r="32" spans="2:29" ht="12.75" customHeight="1"/>
    <row r="33" ht="18" customHeight="1"/>
    <row r="34" ht="15.75" customHeight="1"/>
  </sheetData>
  <sheetProtection algorithmName="SHA-512" hashValue="Pfpy9iKLowUO1X6U0Z+5tlOWThVIiuI79nfgPDovdPcV01il05EmedpIgyLAALJEgYJz0VIiknaggd+rZPGehQ==" saltValue="NsmFoDiRY5y1jX5bI4x9jw==" spinCount="100000" sheet="1" objects="1" scenarios="1"/>
  <mergeCells count="52">
    <mergeCell ref="B13:D13"/>
    <mergeCell ref="E13:F13"/>
    <mergeCell ref="H13:J13"/>
    <mergeCell ref="K13:L13"/>
    <mergeCell ref="O13:Q13"/>
    <mergeCell ref="B12:D12"/>
    <mergeCell ref="L12:M12"/>
    <mergeCell ref="B11:D11"/>
    <mergeCell ref="L11:M11"/>
    <mergeCell ref="O11:Q11"/>
    <mergeCell ref="O27:Q27"/>
    <mergeCell ref="Y27:Z27"/>
    <mergeCell ref="O26:Q26"/>
    <mergeCell ref="Y26:Z26"/>
    <mergeCell ref="O25:Q25"/>
    <mergeCell ref="Y25:Z25"/>
    <mergeCell ref="O24:Q24"/>
    <mergeCell ref="Y24:Z24"/>
    <mergeCell ref="O23:Q23"/>
    <mergeCell ref="Y23:Z23"/>
    <mergeCell ref="O22:Q22"/>
    <mergeCell ref="Y22:Z22"/>
    <mergeCell ref="O21:Q21"/>
    <mergeCell ref="Y21:Z21"/>
    <mergeCell ref="O20:Q20"/>
    <mergeCell ref="P4:R5"/>
    <mergeCell ref="K1:Z2"/>
    <mergeCell ref="V16:Z16"/>
    <mergeCell ref="Y11:Z11"/>
    <mergeCell ref="Y20:Z20"/>
    <mergeCell ref="O19:Q19"/>
    <mergeCell ref="Y19:Z19"/>
    <mergeCell ref="O18:Q18"/>
    <mergeCell ref="Y18:Z18"/>
    <mergeCell ref="Y17:Z17"/>
    <mergeCell ref="U13:W13"/>
    <mergeCell ref="X13:Y13"/>
    <mergeCell ref="R13:S13"/>
    <mergeCell ref="B1:J2"/>
    <mergeCell ref="T7:Y8"/>
    <mergeCell ref="S4:Z5"/>
    <mergeCell ref="O7:S8"/>
    <mergeCell ref="T9:Y10"/>
    <mergeCell ref="Z7:Z8"/>
    <mergeCell ref="Z9:Z10"/>
    <mergeCell ref="B10:D10"/>
    <mergeCell ref="L10:M10"/>
    <mergeCell ref="B7:M8"/>
    <mergeCell ref="L9:M9"/>
    <mergeCell ref="B4:G5"/>
    <mergeCell ref="H4:O5"/>
    <mergeCell ref="O9:S10"/>
  </mergeCells>
  <phoneticPr fontId="1"/>
  <hyperlinks>
    <hyperlink ref="Q28:T28" location="注文書トップ!A1" display="注文書トップへ戻る" xr:uid="{7A6BF345-2CED-304C-8942-A70454BE0ECB}"/>
    <hyperlink ref="V16" location="注文書トップ!A1" display="注文書トップへ戻る" xr:uid="{2908EF28-7280-644A-BAD4-B578F8F9C514}"/>
  </hyperlinks>
  <pageMargins left="0.7" right="0.7" top="0.75" bottom="0.75" header="0.3" footer="0.3"/>
  <pageSetup paperSize="9" scale="7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00FE79-9EE1-C842-81A6-83A85F373203}">
  <sheetPr>
    <tabColor rgb="FFD08ECE"/>
  </sheetPr>
  <dimension ref="B1:AD34"/>
  <sheetViews>
    <sheetView showGridLines="0" zoomScaleNormal="100" zoomScalePageLayoutView="40" workbookViewId="0">
      <selection activeCell="B1" sqref="B1:J2"/>
    </sheetView>
  </sheetViews>
  <sheetFormatPr baseColWidth="10" defaultColWidth="9" defaultRowHeight="18"/>
  <cols>
    <col min="1" max="1" width="0.5" customWidth="1"/>
    <col min="2" max="3" width="3.1640625" customWidth="1"/>
    <col min="4" max="4" width="14.5" customWidth="1"/>
    <col min="5" max="11" width="3.5" customWidth="1"/>
    <col min="12" max="12" width="4.83203125" customWidth="1"/>
    <col min="13" max="13" width="2.83203125" customWidth="1"/>
    <col min="14" max="14" width="1.1640625" customWidth="1"/>
    <col min="15" max="18" width="3.1640625" customWidth="1"/>
    <col min="19" max="19" width="25.33203125" customWidth="1"/>
    <col min="20" max="24" width="3.1640625" customWidth="1"/>
    <col min="25" max="25" width="4.83203125" customWidth="1"/>
    <col min="26" max="26" width="4.5" customWidth="1"/>
    <col min="27" max="28" width="0.5" customWidth="1"/>
    <col min="29" max="29" width="3.6640625" customWidth="1"/>
    <col min="30" max="30" width="0.5" customWidth="1"/>
  </cols>
  <sheetData>
    <row r="1" spans="2:30" ht="18.75" customHeight="1">
      <c r="B1" s="291" t="s">
        <v>85</v>
      </c>
      <c r="C1" s="292"/>
      <c r="D1" s="292"/>
      <c r="E1" s="292"/>
      <c r="F1" s="292"/>
      <c r="G1" s="292"/>
      <c r="H1" s="292"/>
      <c r="I1" s="292"/>
      <c r="J1" s="292"/>
      <c r="K1" s="187" t="s">
        <v>56</v>
      </c>
      <c r="L1" s="187"/>
      <c r="M1" s="187"/>
      <c r="N1" s="187"/>
      <c r="O1" s="187"/>
      <c r="P1" s="187"/>
      <c r="Q1" s="187"/>
      <c r="R1" s="187"/>
      <c r="S1" s="187"/>
      <c r="T1" s="187"/>
      <c r="U1" s="187"/>
      <c r="V1" s="187"/>
      <c r="W1" s="187"/>
      <c r="X1" s="187"/>
      <c r="Y1" s="187"/>
      <c r="Z1" s="187"/>
      <c r="AA1" s="41"/>
      <c r="AB1" s="41"/>
      <c r="AD1" s="41"/>
    </row>
    <row r="2" spans="2:30" ht="18.75" customHeight="1">
      <c r="B2" s="292"/>
      <c r="C2" s="292"/>
      <c r="D2" s="292"/>
      <c r="E2" s="292"/>
      <c r="F2" s="292"/>
      <c r="G2" s="292"/>
      <c r="H2" s="292"/>
      <c r="I2" s="292"/>
      <c r="J2" s="292"/>
      <c r="K2" s="187"/>
      <c r="L2" s="187"/>
      <c r="M2" s="187"/>
      <c r="N2" s="187"/>
      <c r="O2" s="187"/>
      <c r="P2" s="187"/>
      <c r="Q2" s="187"/>
      <c r="R2" s="187"/>
      <c r="S2" s="187"/>
      <c r="T2" s="187"/>
      <c r="U2" s="187"/>
      <c r="V2" s="187"/>
      <c r="W2" s="187"/>
      <c r="X2" s="187"/>
      <c r="Y2" s="187"/>
      <c r="Z2" s="187"/>
      <c r="AA2" s="41"/>
      <c r="AB2" s="41"/>
      <c r="AD2" s="41"/>
    </row>
    <row r="3" spans="2:30" ht="3" customHeight="1" thickBot="1">
      <c r="D3" s="6"/>
      <c r="E3" s="11"/>
      <c r="F3" s="11"/>
      <c r="G3" s="11"/>
      <c r="H3" s="11"/>
      <c r="I3" s="11"/>
      <c r="J3" s="41"/>
      <c r="K3" s="41"/>
      <c r="L3" s="41"/>
      <c r="M3" s="41"/>
      <c r="N3" s="41"/>
      <c r="O3" s="41"/>
      <c r="P3" s="41"/>
      <c r="Q3" s="41"/>
      <c r="R3" s="41"/>
      <c r="S3" s="41"/>
      <c r="T3" s="41"/>
      <c r="U3" s="41"/>
      <c r="V3" s="41"/>
      <c r="W3" s="41"/>
      <c r="X3" s="41"/>
      <c r="Y3" s="41"/>
      <c r="Z3" s="41"/>
      <c r="AA3" s="41"/>
      <c r="AB3" s="41"/>
      <c r="AD3" s="41"/>
    </row>
    <row r="4" spans="2:30" ht="33" customHeight="1">
      <c r="B4" s="276" t="s">
        <v>38</v>
      </c>
      <c r="C4" s="277"/>
      <c r="D4" s="277"/>
      <c r="E4" s="277"/>
      <c r="F4" s="277"/>
      <c r="G4" s="278"/>
      <c r="H4" s="180">
        <f>注文書トップ!C4</f>
        <v>0</v>
      </c>
      <c r="I4" s="181"/>
      <c r="J4" s="181"/>
      <c r="K4" s="181"/>
      <c r="L4" s="181"/>
      <c r="M4" s="181"/>
      <c r="N4" s="181"/>
      <c r="O4" s="182"/>
      <c r="P4" s="242" t="s">
        <v>1</v>
      </c>
      <c r="Q4" s="243"/>
      <c r="R4" s="243"/>
      <c r="S4" s="174"/>
      <c r="T4" s="175"/>
      <c r="U4" s="175"/>
      <c r="V4" s="175"/>
      <c r="W4" s="175"/>
      <c r="X4" s="175"/>
      <c r="Y4" s="175"/>
      <c r="Z4" s="176"/>
      <c r="AA4" s="45"/>
      <c r="AD4" s="45"/>
    </row>
    <row r="5" spans="2:30" ht="18.75" customHeight="1" thickBot="1">
      <c r="B5" s="279"/>
      <c r="C5" s="280"/>
      <c r="D5" s="280"/>
      <c r="E5" s="280"/>
      <c r="F5" s="280"/>
      <c r="G5" s="281"/>
      <c r="H5" s="183"/>
      <c r="I5" s="184"/>
      <c r="J5" s="184"/>
      <c r="K5" s="184"/>
      <c r="L5" s="184"/>
      <c r="M5" s="184"/>
      <c r="N5" s="184"/>
      <c r="O5" s="185"/>
      <c r="P5" s="245"/>
      <c r="Q5" s="246"/>
      <c r="R5" s="246"/>
      <c r="S5" s="177"/>
      <c r="T5" s="178"/>
      <c r="U5" s="178"/>
      <c r="V5" s="178"/>
      <c r="W5" s="178"/>
      <c r="X5" s="178"/>
      <c r="Y5" s="178"/>
      <c r="Z5" s="179"/>
      <c r="AA5" s="45"/>
      <c r="AD5" s="45"/>
    </row>
    <row r="6" spans="2:30" ht="3.75" customHeight="1"/>
    <row r="7" spans="2:30" ht="27" customHeight="1">
      <c r="B7" s="214" t="s">
        <v>99</v>
      </c>
      <c r="C7" s="236"/>
      <c r="D7" s="236"/>
      <c r="E7" s="236"/>
      <c r="F7" s="236"/>
      <c r="G7" s="236"/>
      <c r="H7" s="236"/>
      <c r="I7" s="236"/>
      <c r="J7" s="236"/>
      <c r="K7" s="236"/>
      <c r="L7" s="236"/>
      <c r="M7" s="237"/>
      <c r="N7" s="33"/>
      <c r="O7" s="270" t="s">
        <v>89</v>
      </c>
      <c r="P7" s="271"/>
      <c r="Q7" s="271"/>
      <c r="R7" s="271"/>
      <c r="S7" s="272"/>
      <c r="T7" s="204">
        <f>E16</f>
        <v>0</v>
      </c>
      <c r="U7" s="261"/>
      <c r="V7" s="261"/>
      <c r="W7" s="261"/>
      <c r="X7" s="261"/>
      <c r="Y7" s="261"/>
      <c r="Z7" s="274" t="s">
        <v>80</v>
      </c>
    </row>
    <row r="8" spans="2:30">
      <c r="B8" s="238"/>
      <c r="C8" s="239"/>
      <c r="D8" s="239"/>
      <c r="E8" s="239"/>
      <c r="F8" s="239"/>
      <c r="G8" s="239"/>
      <c r="H8" s="239"/>
      <c r="I8" s="239"/>
      <c r="J8" s="239"/>
      <c r="K8" s="239"/>
      <c r="L8" s="239"/>
      <c r="M8" s="240"/>
      <c r="N8" s="33"/>
      <c r="O8" s="273"/>
      <c r="P8" s="157"/>
      <c r="Q8" s="157"/>
      <c r="R8" s="157"/>
      <c r="S8" s="158"/>
      <c r="T8" s="258"/>
      <c r="U8" s="259"/>
      <c r="V8" s="259"/>
      <c r="W8" s="259"/>
      <c r="X8" s="259"/>
      <c r="Y8" s="259"/>
      <c r="Z8" s="275"/>
    </row>
    <row r="9" spans="2:30" ht="25" customHeight="1">
      <c r="B9" s="71">
        <v>3500</v>
      </c>
      <c r="C9" s="66"/>
      <c r="D9" s="67"/>
      <c r="E9" s="68" t="s">
        <v>24</v>
      </c>
      <c r="F9" s="69" t="s">
        <v>25</v>
      </c>
      <c r="G9" s="69" t="s">
        <v>26</v>
      </c>
      <c r="H9" s="69" t="s">
        <v>27</v>
      </c>
      <c r="I9" s="69" t="s">
        <v>28</v>
      </c>
      <c r="J9" s="69" t="s">
        <v>29</v>
      </c>
      <c r="K9" s="70" t="s">
        <v>30</v>
      </c>
      <c r="L9" s="232" t="s">
        <v>31</v>
      </c>
      <c r="M9" s="233"/>
      <c r="N9" s="33"/>
      <c r="O9" s="282" t="s">
        <v>90</v>
      </c>
      <c r="P9" s="199"/>
      <c r="Q9" s="199"/>
      <c r="R9" s="199"/>
      <c r="S9" s="200"/>
      <c r="T9" s="204">
        <f>K16</f>
        <v>0</v>
      </c>
      <c r="U9" s="205"/>
      <c r="V9" s="205"/>
      <c r="W9" s="205"/>
      <c r="X9" s="205"/>
      <c r="Y9" s="205"/>
      <c r="Z9" s="274" t="s">
        <v>79</v>
      </c>
    </row>
    <row r="10" spans="2:30" ht="18" customHeight="1">
      <c r="B10" s="188" t="s">
        <v>86</v>
      </c>
      <c r="C10" s="188"/>
      <c r="D10" s="189"/>
      <c r="E10" s="55"/>
      <c r="F10" s="56"/>
      <c r="G10" s="56"/>
      <c r="H10" s="56"/>
      <c r="I10" s="56"/>
      <c r="J10" s="56"/>
      <c r="K10" s="57"/>
      <c r="L10" s="210">
        <f>SUM(E10:K10)</f>
        <v>0</v>
      </c>
      <c r="M10" s="211"/>
      <c r="N10" s="33"/>
      <c r="O10" s="283"/>
      <c r="P10" s="284"/>
      <c r="Q10" s="284"/>
      <c r="R10" s="284"/>
      <c r="S10" s="285"/>
      <c r="T10" s="161"/>
      <c r="U10" s="162"/>
      <c r="V10" s="162"/>
      <c r="W10" s="162"/>
      <c r="X10" s="162"/>
      <c r="Y10" s="162"/>
      <c r="Z10" s="275"/>
    </row>
    <row r="11" spans="2:30" ht="18" customHeight="1">
      <c r="B11" s="170" t="s">
        <v>87</v>
      </c>
      <c r="C11" s="170"/>
      <c r="D11" s="171"/>
      <c r="E11" s="72"/>
      <c r="F11" s="73"/>
      <c r="G11" s="73"/>
      <c r="H11" s="73"/>
      <c r="I11" s="73"/>
      <c r="J11" s="73"/>
      <c r="K11" s="74"/>
      <c r="L11" s="168">
        <f t="shared" ref="L11:L12" si="0">SUM(E11:K11)</f>
        <v>0</v>
      </c>
      <c r="M11" s="169"/>
      <c r="N11" s="33"/>
      <c r="O11" s="212"/>
      <c r="P11" s="212"/>
      <c r="Q11" s="212"/>
      <c r="R11" s="49"/>
      <c r="S11" s="49"/>
      <c r="T11" s="49"/>
      <c r="U11" s="49"/>
      <c r="V11" s="49"/>
      <c r="W11" s="49"/>
      <c r="X11" s="49"/>
      <c r="Y11" s="213"/>
      <c r="Z11" s="213"/>
    </row>
    <row r="12" spans="2:30" ht="18" customHeight="1">
      <c r="B12" s="188" t="s">
        <v>88</v>
      </c>
      <c r="C12" s="188"/>
      <c r="D12" s="260"/>
      <c r="E12" s="59"/>
      <c r="F12" s="56"/>
      <c r="G12" s="56"/>
      <c r="H12" s="56"/>
      <c r="I12" s="56"/>
      <c r="J12" s="56"/>
      <c r="K12" s="57"/>
      <c r="L12" s="210">
        <f t="shared" si="0"/>
        <v>0</v>
      </c>
      <c r="M12" s="211"/>
      <c r="N12" s="33"/>
      <c r="P12" s="33"/>
      <c r="Q12" s="33"/>
      <c r="R12" s="49"/>
      <c r="U12" s="49"/>
    </row>
    <row r="13" spans="2:30" s="12" customFormat="1" ht="18" customHeight="1">
      <c r="B13" s="170" t="s">
        <v>91</v>
      </c>
      <c r="C13" s="170"/>
      <c r="D13" s="171"/>
      <c r="E13" s="72"/>
      <c r="F13" s="73"/>
      <c r="G13" s="73"/>
      <c r="H13" s="73"/>
      <c r="I13" s="73"/>
      <c r="J13" s="73"/>
      <c r="K13" s="74"/>
      <c r="L13" s="168">
        <f>SUM(E13:K13)</f>
        <v>0</v>
      </c>
      <c r="M13" s="169"/>
      <c r="N13" s="34"/>
      <c r="O13" s="208"/>
      <c r="P13" s="208"/>
      <c r="Q13" s="208"/>
      <c r="R13" s="209"/>
      <c r="S13" s="208"/>
      <c r="T13" s="34"/>
      <c r="U13" s="208"/>
      <c r="V13" s="208"/>
      <c r="W13" s="208"/>
      <c r="X13" s="209"/>
      <c r="Y13" s="209"/>
      <c r="Z13" s="34"/>
    </row>
    <row r="14" spans="2:30" ht="18" customHeight="1">
      <c r="B14" s="188" t="s">
        <v>92</v>
      </c>
      <c r="C14" s="188"/>
      <c r="D14" s="189"/>
      <c r="E14" s="55"/>
      <c r="F14" s="56"/>
      <c r="G14" s="56"/>
      <c r="H14" s="56"/>
      <c r="I14" s="56"/>
      <c r="J14" s="56"/>
      <c r="K14" s="57"/>
      <c r="L14" s="210">
        <f t="shared" ref="L14:L15" si="1">SUM(E14:K14)</f>
        <v>0</v>
      </c>
      <c r="M14" s="211"/>
      <c r="N14" s="33"/>
      <c r="O14" s="33"/>
      <c r="P14" s="33"/>
      <c r="Q14" s="33"/>
      <c r="R14" s="33"/>
      <c r="S14" s="33"/>
      <c r="T14" s="33"/>
      <c r="U14" s="33"/>
      <c r="V14" s="33"/>
      <c r="W14" s="33"/>
      <c r="X14" s="33"/>
      <c r="Y14" s="33"/>
      <c r="Z14" s="33"/>
    </row>
    <row r="15" spans="2:30" ht="18" customHeight="1">
      <c r="B15" s="170" t="s">
        <v>93</v>
      </c>
      <c r="C15" s="170"/>
      <c r="D15" s="248"/>
      <c r="E15" s="84"/>
      <c r="F15" s="73"/>
      <c r="G15" s="73"/>
      <c r="H15" s="73"/>
      <c r="I15" s="73"/>
      <c r="J15" s="73"/>
      <c r="K15" s="74"/>
      <c r="L15" s="168">
        <f t="shared" si="1"/>
        <v>0</v>
      </c>
      <c r="M15" s="169"/>
      <c r="N15" s="33"/>
      <c r="O15" s="221"/>
      <c r="P15" s="221"/>
      <c r="Q15" s="221"/>
      <c r="R15" s="221"/>
      <c r="S15" s="221"/>
      <c r="T15" s="221"/>
      <c r="U15" s="221"/>
      <c r="V15" s="221"/>
      <c r="W15" s="221"/>
      <c r="X15" s="221"/>
      <c r="Y15" s="221"/>
      <c r="Z15" s="221"/>
    </row>
    <row r="16" spans="2:30">
      <c r="B16" s="289" t="s">
        <v>32</v>
      </c>
      <c r="C16" s="289"/>
      <c r="D16" s="289"/>
      <c r="E16" s="225">
        <f>SUM(L10:M15)</f>
        <v>0</v>
      </c>
      <c r="F16" s="290"/>
      <c r="G16" s="79" t="s">
        <v>33</v>
      </c>
      <c r="H16" s="227" t="s">
        <v>34</v>
      </c>
      <c r="I16" s="228"/>
      <c r="J16" s="234"/>
      <c r="K16" s="235">
        <f>E16*B9</f>
        <v>0</v>
      </c>
      <c r="L16" s="231"/>
      <c r="M16" s="37" t="s">
        <v>23</v>
      </c>
      <c r="N16" s="33"/>
      <c r="O16" s="221"/>
      <c r="P16" s="221"/>
      <c r="Q16" s="221"/>
      <c r="R16" s="221"/>
      <c r="S16" s="221"/>
      <c r="T16" s="221"/>
      <c r="U16" s="221"/>
      <c r="V16" s="221"/>
      <c r="W16" s="221"/>
      <c r="X16" s="221"/>
      <c r="Y16" s="221"/>
      <c r="Z16" s="221"/>
    </row>
    <row r="17" spans="2:29">
      <c r="N17" s="33"/>
      <c r="O17" s="33"/>
      <c r="P17" s="33"/>
      <c r="Q17" s="33"/>
      <c r="R17" s="7"/>
      <c r="S17" s="7"/>
      <c r="T17" s="7"/>
      <c r="U17" s="7"/>
      <c r="V17" s="286" t="s">
        <v>48</v>
      </c>
      <c r="W17" s="286"/>
      <c r="X17" s="286"/>
      <c r="Y17" s="286"/>
      <c r="Z17" s="286"/>
    </row>
    <row r="18" spans="2:29">
      <c r="N18" s="33"/>
      <c r="O18" s="212"/>
      <c r="P18" s="212"/>
      <c r="Q18" s="212"/>
      <c r="R18" s="49"/>
      <c r="S18" s="49"/>
      <c r="T18" s="49"/>
      <c r="U18" s="49"/>
      <c r="V18" s="49"/>
      <c r="W18" s="49"/>
      <c r="X18" s="49"/>
      <c r="Y18" s="213"/>
      <c r="Z18" s="213"/>
    </row>
    <row r="19" spans="2:29">
      <c r="N19" s="33"/>
      <c r="O19" s="212"/>
      <c r="P19" s="212"/>
      <c r="Q19" s="212"/>
      <c r="R19" s="49"/>
      <c r="S19" s="49"/>
      <c r="T19" s="49"/>
      <c r="U19" s="49"/>
      <c r="V19" s="49"/>
      <c r="W19" s="49"/>
      <c r="X19" s="49"/>
      <c r="Y19" s="213"/>
      <c r="Z19" s="213"/>
    </row>
    <row r="20" spans="2:29">
      <c r="N20" s="33"/>
      <c r="O20" s="212"/>
      <c r="P20" s="212"/>
      <c r="Q20" s="212"/>
      <c r="R20" s="49"/>
      <c r="S20" s="49"/>
      <c r="T20" s="49"/>
      <c r="U20" s="49"/>
      <c r="V20" s="49"/>
      <c r="W20" s="49"/>
      <c r="X20" s="49"/>
      <c r="Y20" s="213"/>
      <c r="Z20" s="213"/>
    </row>
    <row r="21" spans="2:29">
      <c r="N21" s="33"/>
      <c r="O21" s="212"/>
      <c r="P21" s="212"/>
      <c r="Q21" s="212"/>
      <c r="R21" s="49"/>
      <c r="S21" s="49"/>
      <c r="T21" s="49"/>
      <c r="U21" s="49"/>
      <c r="V21" s="49"/>
      <c r="W21" s="49"/>
      <c r="X21" s="49"/>
      <c r="Y21" s="213"/>
      <c r="Z21" s="213"/>
    </row>
    <row r="22" spans="2:29">
      <c r="N22" s="33"/>
      <c r="O22" s="212"/>
      <c r="P22" s="212"/>
      <c r="Q22" s="212"/>
      <c r="R22" s="49"/>
      <c r="S22" s="49"/>
      <c r="T22" s="49"/>
      <c r="U22" s="49"/>
      <c r="V22" s="49"/>
      <c r="W22" s="49"/>
      <c r="X22" s="49"/>
      <c r="Y22" s="213"/>
      <c r="Z22" s="213"/>
    </row>
    <row r="23" spans="2:29">
      <c r="N23" s="33"/>
      <c r="O23" s="212"/>
      <c r="P23" s="212"/>
      <c r="Q23" s="212"/>
      <c r="R23" s="49"/>
      <c r="S23" s="49"/>
      <c r="T23" s="49"/>
      <c r="U23" s="49"/>
      <c r="V23" s="49"/>
      <c r="W23" s="49"/>
      <c r="X23" s="49"/>
      <c r="Y23" s="213"/>
      <c r="Z23" s="213"/>
    </row>
    <row r="24" spans="2:29">
      <c r="N24" s="33"/>
      <c r="O24" s="212"/>
      <c r="P24" s="212"/>
      <c r="Q24" s="212"/>
      <c r="R24" s="49"/>
      <c r="S24" s="49"/>
      <c r="T24" s="49"/>
      <c r="U24" s="49"/>
      <c r="V24" s="49"/>
      <c r="W24" s="49"/>
      <c r="X24" s="49"/>
      <c r="Y24" s="213"/>
      <c r="Z24" s="213"/>
    </row>
    <row r="25" spans="2:29">
      <c r="N25" s="33"/>
      <c r="O25" s="212"/>
      <c r="P25" s="212"/>
      <c r="Q25" s="212"/>
      <c r="R25" s="49"/>
      <c r="S25" s="49"/>
      <c r="T25" s="49"/>
      <c r="U25" s="49"/>
      <c r="V25" s="49"/>
      <c r="W25" s="49"/>
      <c r="X25" s="49"/>
      <c r="Y25" s="213"/>
      <c r="Z25" s="213"/>
    </row>
    <row r="26" spans="2:29">
      <c r="N26" s="33"/>
      <c r="O26" s="212"/>
      <c r="P26" s="212"/>
      <c r="Q26" s="212"/>
      <c r="R26" s="49"/>
      <c r="S26" s="49"/>
      <c r="T26" s="49"/>
      <c r="U26" s="49"/>
      <c r="V26" s="49"/>
      <c r="W26" s="49"/>
      <c r="X26" s="49"/>
      <c r="Y26" s="213"/>
      <c r="Z26" s="213"/>
    </row>
    <row r="27" spans="2:29">
      <c r="N27" s="33"/>
      <c r="O27" s="212"/>
      <c r="P27" s="212"/>
      <c r="Q27" s="212"/>
      <c r="R27" s="49"/>
      <c r="S27" s="49"/>
      <c r="T27" s="49"/>
      <c r="U27" s="49"/>
      <c r="V27" s="49"/>
      <c r="W27" s="49"/>
      <c r="X27" s="49"/>
      <c r="Y27" s="213"/>
      <c r="Z27" s="213"/>
    </row>
    <row r="28" spans="2:29">
      <c r="Q28" s="50"/>
      <c r="R28" s="50"/>
      <c r="S28" s="50"/>
      <c r="T28" s="50"/>
    </row>
    <row r="29" spans="2:29" s="12" customFormat="1">
      <c r="B29"/>
      <c r="C29"/>
      <c r="D29"/>
      <c r="E29"/>
      <c r="F29"/>
      <c r="G29"/>
      <c r="H29"/>
      <c r="I29"/>
      <c r="J29"/>
      <c r="K29"/>
      <c r="L29"/>
      <c r="M29"/>
      <c r="N29"/>
      <c r="O29"/>
      <c r="P29"/>
      <c r="Q29"/>
      <c r="R29"/>
      <c r="S29"/>
      <c r="T29"/>
      <c r="U29"/>
      <c r="V29"/>
      <c r="W29"/>
      <c r="X29"/>
      <c r="Y29"/>
      <c r="Z29"/>
      <c r="AA29"/>
      <c r="AB29"/>
      <c r="AC29"/>
    </row>
    <row r="30" spans="2:29" ht="5.25" customHeight="1"/>
    <row r="31" spans="2:29" ht="18" customHeight="1"/>
    <row r="32" spans="2:29" ht="12.75" customHeight="1"/>
    <row r="33" ht="18" customHeight="1"/>
    <row r="34" ht="15.75" customHeight="1"/>
  </sheetData>
  <sheetProtection algorithmName="SHA-512" hashValue="PEJOMmK00JA+v4MOhFL50MEPkX6vlh/gAblV/Pr0XAiQP5cO3dV7tP5YM0R+n1QNwN+aFZKCm3/ZRY95aR3iiw==" saltValue="rXL5bWyy9i1EH7yxk48RIQ==" spinCount="100000" sheet="1" objects="1" scenarios="1"/>
  <mergeCells count="58">
    <mergeCell ref="B7:M8"/>
    <mergeCell ref="O7:S8"/>
    <mergeCell ref="T7:Y8"/>
    <mergeCell ref="Z7:Z8"/>
    <mergeCell ref="H4:O5"/>
    <mergeCell ref="B1:J2"/>
    <mergeCell ref="K1:Z2"/>
    <mergeCell ref="B4:G5"/>
    <mergeCell ref="P4:R5"/>
    <mergeCell ref="S4:Z5"/>
    <mergeCell ref="L9:M9"/>
    <mergeCell ref="O9:S10"/>
    <mergeCell ref="T9:Y10"/>
    <mergeCell ref="Z9:Z10"/>
    <mergeCell ref="B10:D10"/>
    <mergeCell ref="L10:M10"/>
    <mergeCell ref="B11:D11"/>
    <mergeCell ref="L11:M11"/>
    <mergeCell ref="O11:Q11"/>
    <mergeCell ref="Y11:Z11"/>
    <mergeCell ref="B12:D12"/>
    <mergeCell ref="L12:M12"/>
    <mergeCell ref="B15:D15"/>
    <mergeCell ref="L15:M15"/>
    <mergeCell ref="U13:W13"/>
    <mergeCell ref="X13:Y13"/>
    <mergeCell ref="O15:Z16"/>
    <mergeCell ref="O13:Q13"/>
    <mergeCell ref="B13:D13"/>
    <mergeCell ref="L13:M13"/>
    <mergeCell ref="B14:D14"/>
    <mergeCell ref="L14:M14"/>
    <mergeCell ref="B16:D16"/>
    <mergeCell ref="E16:F16"/>
    <mergeCell ref="H16:J16"/>
    <mergeCell ref="K16:L16"/>
    <mergeCell ref="O18:Q18"/>
    <mergeCell ref="Y18:Z18"/>
    <mergeCell ref="R13:S13"/>
    <mergeCell ref="O19:Q19"/>
    <mergeCell ref="Y19:Z19"/>
    <mergeCell ref="V17:Z17"/>
    <mergeCell ref="O20:Q20"/>
    <mergeCell ref="Y20:Z20"/>
    <mergeCell ref="O21:Q21"/>
    <mergeCell ref="Y21:Z21"/>
    <mergeCell ref="O22:Q22"/>
    <mergeCell ref="Y22:Z22"/>
    <mergeCell ref="O26:Q26"/>
    <mergeCell ref="Y26:Z26"/>
    <mergeCell ref="O27:Q27"/>
    <mergeCell ref="Y27:Z27"/>
    <mergeCell ref="O23:Q23"/>
    <mergeCell ref="Y23:Z23"/>
    <mergeCell ref="O24:Q24"/>
    <mergeCell ref="Y24:Z24"/>
    <mergeCell ref="O25:Q25"/>
    <mergeCell ref="Y25:Z25"/>
  </mergeCells>
  <phoneticPr fontId="1"/>
  <hyperlinks>
    <hyperlink ref="Q28:T28" location="注文書トップ!A1" display="注文書トップへ戻る" xr:uid="{7440D3C4-80A2-CB42-AC11-21293A96E2AD}"/>
    <hyperlink ref="V17" location="注文書トップ!A1" display="注文書トップへ戻る" xr:uid="{4A20FF61-5316-814A-A8DB-E28523200AF1}"/>
  </hyperlinks>
  <pageMargins left="0.7" right="0.7" top="0.75" bottom="0.75" header="0.3" footer="0.3"/>
  <pageSetup paperSize="9" scale="70"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注文書トップ</vt:lpstr>
      <vt:lpstr>WINTER23 シャツ</vt:lpstr>
      <vt:lpstr>WINTER23スウェット</vt:lpstr>
      <vt:lpstr>WINTER23パンツ</vt:lpstr>
      <vt:lpstr>WINTER2022 復刻デザイン</vt:lpstr>
      <vt:lpstr>SPRING2023再販&amp;NEW配色</vt:lpstr>
      <vt:lpstr>'SPRING2023再販&amp;NEW配色'!Print_Area</vt:lpstr>
      <vt:lpstr>'WINTER2022 復刻デザイン'!Print_Area</vt:lpstr>
      <vt:lpstr>'WINTER23 シャツ'!Print_Area</vt:lpstr>
      <vt:lpstr>WINTER23スウェット!Print_Area</vt:lpstr>
      <vt:lpstr>WINTER23パンツ!Print_Area</vt:lpstr>
      <vt:lpstr>注文書トップ!Print_Area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Miyuki-W10</dc:creator>
  <cp:lastModifiedBy>Microsoft Office User</cp:lastModifiedBy>
  <cp:lastPrinted>2023-10-27T00:52:50Z</cp:lastPrinted>
  <dcterms:created xsi:type="dcterms:W3CDTF">2022-11-25T05:33:47Z</dcterms:created>
  <dcterms:modified xsi:type="dcterms:W3CDTF">2023-10-30T02:15:51Z</dcterms:modified>
</cp:coreProperties>
</file>