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acty/Desktop/RIGAVIL VOLLEYBALL WNTER PROJECT2022/注文用紙/EX付き注文書/期間延長版/"/>
    </mc:Choice>
  </mc:AlternateContent>
  <xr:revisionPtr revIDLastSave="0" documentId="13_ncr:1_{4887F079-0192-E24D-A439-EDEECA5FD17C}" xr6:coauthVersionLast="46" xr6:coauthVersionMax="47" xr10:uidLastSave="{00000000-0000-0000-0000-000000000000}"/>
  <bookViews>
    <workbookView xWindow="0" yWindow="500" windowWidth="32600" windowHeight="22600" xr2:uid="{B877D38D-0703-43D1-847D-DA54B4D1EEDC}"/>
  </bookViews>
  <sheets>
    <sheet name="注文書トップ" sheetId="4" r:id="rId1"/>
    <sheet name="UDデザイン" sheetId="5" r:id="rId2"/>
    <sheet name="FDデザイン" sheetId="6" r:id="rId3"/>
    <sheet name="RDデザイン" sheetId="8" r:id="rId4"/>
    <sheet name="BDデザイン " sheetId="9" r:id="rId5"/>
  </sheets>
  <definedNames>
    <definedName name="_xlnm.Print_Area" localSheetId="1">UDデザイン!$B$1:$AA$43</definedName>
    <definedName name="_xlnm.Print_Area" localSheetId="0">注文書トップ!$A$1:$L$45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 i="9" l="1"/>
  <c r="G4" i="9"/>
  <c r="T4" i="8"/>
  <c r="G4" i="8"/>
  <c r="T4" i="6"/>
  <c r="G4" i="6"/>
  <c r="U4" i="5"/>
  <c r="H4" i="5"/>
  <c r="K13" i="9"/>
  <c r="K12" i="9"/>
  <c r="K11" i="9"/>
  <c r="K10" i="9"/>
  <c r="K15" i="8"/>
  <c r="K14" i="8"/>
  <c r="K13" i="8"/>
  <c r="K12" i="8"/>
  <c r="K11" i="8"/>
  <c r="K10" i="8"/>
  <c r="X22" i="6"/>
  <c r="K22" i="6"/>
  <c r="X21" i="6"/>
  <c r="K21" i="6"/>
  <c r="K15" i="6"/>
  <c r="K14" i="6"/>
  <c r="K13" i="6"/>
  <c r="K12" i="6"/>
  <c r="X11" i="6"/>
  <c r="K11" i="6"/>
  <c r="X10" i="6"/>
  <c r="K10" i="6"/>
  <c r="Y27" i="5"/>
  <c r="Y28" i="5"/>
  <c r="Y29" i="5"/>
  <c r="Y30" i="5"/>
  <c r="Y31" i="5"/>
  <c r="Y32" i="5"/>
  <c r="Y33" i="5"/>
  <c r="Y34" i="5"/>
  <c r="Y35" i="5"/>
  <c r="Y36" i="5"/>
  <c r="L26" i="5"/>
  <c r="Y26" i="5"/>
  <c r="L27" i="5"/>
  <c r="L28" i="5"/>
  <c r="L29" i="5"/>
  <c r="L30" i="5"/>
  <c r="L31" i="5"/>
  <c r="L32" i="5"/>
  <c r="L33" i="5"/>
  <c r="L34" i="5"/>
  <c r="L35" i="5"/>
  <c r="L36" i="5"/>
  <c r="Y11" i="5"/>
  <c r="Y12" i="5"/>
  <c r="Y13" i="5"/>
  <c r="Y14" i="5"/>
  <c r="Y15" i="5"/>
  <c r="Y16" i="5"/>
  <c r="Y17" i="5"/>
  <c r="Y18" i="5"/>
  <c r="Y19" i="5"/>
  <c r="Y20" i="5"/>
  <c r="Y10" i="5"/>
  <c r="L11" i="5"/>
  <c r="L12" i="5"/>
  <c r="L13" i="5"/>
  <c r="L14" i="5"/>
  <c r="L15" i="5"/>
  <c r="L10" i="5"/>
  <c r="Q23" i="6" l="1"/>
  <c r="W23" i="6" s="1"/>
  <c r="D16" i="6"/>
  <c r="J16" i="6" s="1"/>
  <c r="D14" i="9"/>
  <c r="D16" i="8"/>
  <c r="L18" i="8" s="1"/>
  <c r="D23" i="6"/>
  <c r="J23" i="6" s="1"/>
  <c r="Q16" i="6"/>
  <c r="W16" i="6" s="1"/>
  <c r="E21" i="5"/>
  <c r="K21" i="5" s="1"/>
  <c r="E37" i="5"/>
  <c r="R21" i="5"/>
  <c r="X21" i="5" s="1"/>
  <c r="R37" i="5"/>
  <c r="M39" i="5" l="1"/>
  <c r="K37" i="5"/>
  <c r="J14" i="9"/>
  <c r="L16" i="9"/>
  <c r="L27" i="6"/>
  <c r="D20" i="4" s="1"/>
  <c r="L25" i="6"/>
  <c r="J16" i="8"/>
  <c r="L20" i="8" s="1"/>
  <c r="D21" i="4" s="1"/>
  <c r="X37" i="5"/>
  <c r="M41" i="5" l="1"/>
  <c r="D19" i="4" s="1"/>
  <c r="L18" i="9"/>
  <c r="D22" i="4" s="1"/>
  <c r="H19" i="4" l="1"/>
  <c r="H21" i="4" l="1"/>
  <c r="H25" i="4" s="1"/>
  <c r="H20" i="4"/>
  <c r="H24" i="4" s="1"/>
</calcChain>
</file>

<file path=xl/sharedStrings.xml><?xml version="1.0" encoding="utf-8"?>
<sst xmlns="http://schemas.openxmlformats.org/spreadsheetml/2006/main" count="290" uniqueCount="107">
  <si>
    <t>氏名(個人・団体名)</t>
    <rPh sb="0" eb="2">
      <t>シメイ</t>
    </rPh>
    <rPh sb="3" eb="5">
      <t>コジン</t>
    </rPh>
    <rPh sb="6" eb="9">
      <t>ダンタイメイ</t>
    </rPh>
    <phoneticPr fontId="1"/>
  </si>
  <si>
    <t>代表者名</t>
    <rPh sb="0" eb="4">
      <t>ダイヒョウシャメイ</t>
    </rPh>
    <phoneticPr fontId="1"/>
  </si>
  <si>
    <t>送り先/宛名</t>
    <rPh sb="0" eb="1">
      <t>オク</t>
    </rPh>
    <rPh sb="2" eb="3">
      <t>サキ</t>
    </rPh>
    <rPh sb="4" eb="6">
      <t>アテナ</t>
    </rPh>
    <phoneticPr fontId="1"/>
  </si>
  <si>
    <t>お電話番号</t>
    <rPh sb="1" eb="5">
      <t>デンワバンゴウ</t>
    </rPh>
    <phoneticPr fontId="1"/>
  </si>
  <si>
    <t>送り先/ご住所</t>
    <rPh sb="0" eb="1">
      <t>オク</t>
    </rPh>
    <rPh sb="2" eb="3">
      <t>サキ</t>
    </rPh>
    <rPh sb="5" eb="7">
      <t>ジュウショ</t>
    </rPh>
    <phoneticPr fontId="1"/>
  </si>
  <si>
    <t>〒</t>
  </si>
  <si>
    <t>UDデザイン</t>
    <phoneticPr fontId="1"/>
  </si>
  <si>
    <t>FDデザイン</t>
    <phoneticPr fontId="1"/>
  </si>
  <si>
    <t>RDデザイン</t>
    <phoneticPr fontId="1"/>
  </si>
  <si>
    <t>BDデザイン</t>
    <phoneticPr fontId="1"/>
  </si>
  <si>
    <r>
      <t>&lt;</t>
    </r>
    <r>
      <rPr>
        <sz val="11"/>
        <color rgb="FFFF0000"/>
        <rFont val="游ゴシック"/>
        <family val="3"/>
        <charset val="128"/>
        <scheme val="minor"/>
      </rPr>
      <t>※</t>
    </r>
    <r>
      <rPr>
        <sz val="11"/>
        <color theme="1"/>
        <rFont val="游ゴシック"/>
        <family val="3"/>
        <charset val="128"/>
        <scheme val="minor"/>
      </rPr>
      <t>合計料金</t>
    </r>
    <r>
      <rPr>
        <sz val="11"/>
        <color theme="1"/>
        <rFont val="游ゴシック"/>
        <family val="2"/>
        <charset val="128"/>
        <scheme val="minor"/>
      </rPr>
      <t>&gt;</t>
    </r>
  </si>
  <si>
    <t>送料について</t>
    <rPh sb="0" eb="2">
      <t>ソウリョウ</t>
    </rPh>
    <phoneticPr fontId="1"/>
  </si>
  <si>
    <t>注文日/振込日</t>
    <rPh sb="0" eb="3">
      <t>チュウモンビ</t>
    </rPh>
    <rPh sb="4" eb="7">
      <t>フリコミビ</t>
    </rPh>
    <phoneticPr fontId="1"/>
  </si>
  <si>
    <t>お振込名義/お客様</t>
    <rPh sb="1" eb="3">
      <t>フリコ</t>
    </rPh>
    <rPh sb="3" eb="5">
      <t>メイギ</t>
    </rPh>
    <rPh sb="7" eb="9">
      <t>キャクサマ</t>
    </rPh>
    <phoneticPr fontId="1"/>
  </si>
  <si>
    <t>/</t>
    <phoneticPr fontId="1"/>
  </si>
  <si>
    <t>ご注文確認/お客様※確認先記入してください</t>
    <rPh sb="1" eb="5">
      <t>チュウモンカクニン</t>
    </rPh>
    <rPh sb="7" eb="9">
      <t>キャクサマ</t>
    </rPh>
    <rPh sb="10" eb="15">
      <t>カクニンサキキニュウ</t>
    </rPh>
    <phoneticPr fontId="1"/>
  </si>
  <si>
    <t>確認先/FAX</t>
    <rPh sb="0" eb="3">
      <t>カクニンサキ</t>
    </rPh>
    <phoneticPr fontId="1"/>
  </si>
  <si>
    <t>確認先/E-mail</t>
    <rPh sb="0" eb="3">
      <t>カクニンサキ</t>
    </rPh>
    <phoneticPr fontId="1"/>
  </si>
  <si>
    <t>お振込先</t>
    <rPh sb="1" eb="4">
      <t>フリコミサキ</t>
    </rPh>
    <phoneticPr fontId="1"/>
  </si>
  <si>
    <t>【期間限定・受付期間】</t>
    <rPh sb="1" eb="5">
      <t>キカンゲンテイ</t>
    </rPh>
    <rPh sb="6" eb="10">
      <t>ウケツケキカン</t>
    </rPh>
    <phoneticPr fontId="1"/>
  </si>
  <si>
    <t>【申し込み方法】</t>
    <rPh sb="1" eb="2">
      <t>モウ</t>
    </rPh>
    <rPh sb="3" eb="4">
      <t>コ</t>
    </rPh>
    <rPh sb="5" eb="7">
      <t>ホウホウ</t>
    </rPh>
    <phoneticPr fontId="1"/>
  </si>
  <si>
    <t>【申し込み先】</t>
    <rPh sb="1" eb="2">
      <t>モウ</t>
    </rPh>
    <rPh sb="3" eb="4">
      <t>コ</t>
    </rPh>
    <rPh sb="5" eb="6">
      <t>サキ</t>
    </rPh>
    <phoneticPr fontId="1"/>
  </si>
  <si>
    <t>【出荷について】</t>
    <rPh sb="1" eb="3">
      <t>シュッカ</t>
    </rPh>
    <phoneticPr fontId="1"/>
  </si>
  <si>
    <t>【ご注意】</t>
    <rPh sb="2" eb="4">
      <t>チュウイ</t>
    </rPh>
    <phoneticPr fontId="1"/>
  </si>
  <si>
    <t>FAXまたはメールにて送信ください。</t>
    <rPh sb="11" eb="13">
      <t>ソウシン</t>
    </rPh>
    <phoneticPr fontId="1"/>
  </si>
  <si>
    <t>株式会社Riche(https://e-riche.co.jp)
TEL：072-653-0980 FAX：072-653-0981
E-mail：nana@e-riche.com(担当:澤本健太)</t>
    <rPh sb="91" eb="93">
      <t>タントウ</t>
    </rPh>
    <rPh sb="94" eb="96">
      <t>サワモト</t>
    </rPh>
    <rPh sb="96" eb="98">
      <t>ケンタ</t>
    </rPh>
    <phoneticPr fontId="1"/>
  </si>
  <si>
    <t>ご入金確認後、営業14日以内に発送</t>
    <rPh sb="1" eb="6">
      <t>ニュウキンカクニンゴ</t>
    </rPh>
    <rPh sb="7" eb="9">
      <t>エイギョウ</t>
    </rPh>
    <rPh sb="11" eb="12">
      <t>ニチ</t>
    </rPh>
    <rPh sb="12" eb="14">
      <t>イナイ</t>
    </rPh>
    <rPh sb="15" eb="17">
      <t>ハッソウ</t>
    </rPh>
    <phoneticPr fontId="1"/>
  </si>
  <si>
    <t>円</t>
    <rPh sb="0" eb="1">
      <t>エン</t>
    </rPh>
    <phoneticPr fontId="1"/>
  </si>
  <si>
    <t>S</t>
    <phoneticPr fontId="1"/>
  </si>
  <si>
    <t>M</t>
    <phoneticPr fontId="1"/>
  </si>
  <si>
    <t>L</t>
    <phoneticPr fontId="1"/>
  </si>
  <si>
    <t>LL</t>
    <phoneticPr fontId="1"/>
  </si>
  <si>
    <t>3L</t>
    <phoneticPr fontId="1"/>
  </si>
  <si>
    <t>4L</t>
    <phoneticPr fontId="1"/>
  </si>
  <si>
    <t>5L</t>
    <phoneticPr fontId="1"/>
  </si>
  <si>
    <t>001/WHT</t>
  </si>
  <si>
    <t>001/WHT</t>
    <phoneticPr fontId="1"/>
  </si>
  <si>
    <t>005/BLK</t>
  </si>
  <si>
    <t>005/BLK</t>
    <phoneticPr fontId="1"/>
  </si>
  <si>
    <t>031/NVY</t>
  </si>
  <si>
    <t>031/NVY</t>
    <phoneticPr fontId="1"/>
  </si>
  <si>
    <t>047/KYEL</t>
    <phoneticPr fontId="1"/>
  </si>
  <si>
    <t>048/KORG</t>
    <phoneticPr fontId="1"/>
  </si>
  <si>
    <t>049/KPNK</t>
    <phoneticPr fontId="1"/>
  </si>
  <si>
    <t>計</t>
    <rPh sb="0" eb="1">
      <t>ケイ</t>
    </rPh>
    <phoneticPr fontId="1"/>
  </si>
  <si>
    <t>Tシャツ</t>
    <phoneticPr fontId="1"/>
  </si>
  <si>
    <t>合計枚数</t>
    <rPh sb="0" eb="4">
      <t>ゴウケイマイスウ</t>
    </rPh>
    <phoneticPr fontId="1"/>
  </si>
  <si>
    <t>枚</t>
    <rPh sb="0" eb="1">
      <t>マイ</t>
    </rPh>
    <phoneticPr fontId="1"/>
  </si>
  <si>
    <t>合計金額</t>
    <rPh sb="0" eb="4">
      <t>ゴウケイキンガク</t>
    </rPh>
    <phoneticPr fontId="1"/>
  </si>
  <si>
    <t>パーカー</t>
    <phoneticPr fontId="1"/>
  </si>
  <si>
    <t>トレーナー</t>
    <phoneticPr fontId="1"/>
  </si>
  <si>
    <t>パンツ</t>
    <phoneticPr fontId="1"/>
  </si>
  <si>
    <t>UDデザイン合計金額</t>
    <rPh sb="6" eb="10">
      <t>ゴウケイキンガク</t>
    </rPh>
    <phoneticPr fontId="1"/>
  </si>
  <si>
    <t>003/MGRY</t>
  </si>
  <si>
    <t>003/MGRY</t>
    <phoneticPr fontId="1"/>
  </si>
  <si>
    <t>032/ROY</t>
    <phoneticPr fontId="1"/>
  </si>
  <si>
    <t>034/TUQ</t>
    <phoneticPr fontId="1"/>
  </si>
  <si>
    <t>038/SORG</t>
    <phoneticPr fontId="1"/>
  </si>
  <si>
    <t>112/BGD</t>
    <phoneticPr fontId="1"/>
  </si>
  <si>
    <t>132/LPNK</t>
    <phoneticPr fontId="1"/>
  </si>
  <si>
    <t>155/LIM</t>
    <phoneticPr fontId="1"/>
  </si>
  <si>
    <t>165/DSY</t>
    <phoneticPr fontId="1"/>
  </si>
  <si>
    <t>UDデザイン合計枚数</t>
    <rPh sb="6" eb="8">
      <t>ゴウケイ</t>
    </rPh>
    <rPh sb="8" eb="10">
      <t>マイスウ</t>
    </rPh>
    <phoneticPr fontId="1"/>
  </si>
  <si>
    <r>
      <t>円</t>
    </r>
    <r>
      <rPr>
        <sz val="8"/>
        <color theme="1"/>
        <rFont val="游ゴシック"/>
        <family val="3"/>
        <charset val="128"/>
        <scheme val="minor"/>
      </rPr>
      <t>(税込み)</t>
    </r>
    <phoneticPr fontId="1"/>
  </si>
  <si>
    <t>FDデザイン合計枚数</t>
    <rPh sb="6" eb="8">
      <t>ゴウケイ</t>
    </rPh>
    <rPh sb="8" eb="10">
      <t>マイスウ</t>
    </rPh>
    <phoneticPr fontId="1"/>
  </si>
  <si>
    <t>FDデザイン合計金額</t>
    <rPh sb="6" eb="10">
      <t>ゴウケイキンガク</t>
    </rPh>
    <phoneticPr fontId="1"/>
  </si>
  <si>
    <t>097/INDG</t>
    <phoneticPr fontId="1"/>
  </si>
  <si>
    <t>138/ABGN</t>
    <phoneticPr fontId="1"/>
  </si>
  <si>
    <t>187/DGRY</t>
    <phoneticPr fontId="1"/>
  </si>
  <si>
    <t>RDデザイン合計枚数</t>
    <rPh sb="6" eb="8">
      <t>ゴウケイ</t>
    </rPh>
    <rPh sb="8" eb="10">
      <t>マイスウ</t>
    </rPh>
    <phoneticPr fontId="1"/>
  </si>
  <si>
    <t>RDデザイン合計金額</t>
    <rPh sb="6" eb="10">
      <t>ゴウケイキンガク</t>
    </rPh>
    <phoneticPr fontId="1"/>
  </si>
  <si>
    <t>014/PPL</t>
    <phoneticPr fontId="1"/>
  </si>
  <si>
    <t>015/ORG</t>
    <phoneticPr fontId="1"/>
  </si>
  <si>
    <t>バッグ</t>
    <phoneticPr fontId="1"/>
  </si>
  <si>
    <t>033/OLV</t>
    <phoneticPr fontId="1"/>
  </si>
  <si>
    <t>537/SCRK</t>
    <phoneticPr fontId="1"/>
  </si>
  <si>
    <t>198/CRBN</t>
    <phoneticPr fontId="1"/>
  </si>
  <si>
    <t>UDデザイン</t>
    <phoneticPr fontId="1"/>
  </si>
  <si>
    <t>FDデザイン</t>
    <phoneticPr fontId="1"/>
  </si>
  <si>
    <t>RDデザイン</t>
    <phoneticPr fontId="1"/>
  </si>
  <si>
    <t>BDデザイン</t>
    <phoneticPr fontId="1"/>
  </si>
  <si>
    <t>注文合計金額</t>
    <rPh sb="0" eb="2">
      <t>チュウモン</t>
    </rPh>
    <rPh sb="2" eb="6">
      <t>ゴウケイキンガク</t>
    </rPh>
    <phoneticPr fontId="1"/>
  </si>
  <si>
    <t>円</t>
    <rPh sb="0" eb="1">
      <t>エン</t>
    </rPh>
    <phoneticPr fontId="1"/>
  </si>
  <si>
    <t>割引金額</t>
    <rPh sb="0" eb="2">
      <t>ワリビキ</t>
    </rPh>
    <rPh sb="2" eb="4">
      <t>キンガク</t>
    </rPh>
    <phoneticPr fontId="1"/>
  </si>
  <si>
    <t>氏名（個人・団体名）</t>
    <rPh sb="0" eb="2">
      <t>シメイ</t>
    </rPh>
    <rPh sb="3" eb="5">
      <t>コジン</t>
    </rPh>
    <rPh sb="6" eb="9">
      <t>ダンタイメイ</t>
    </rPh>
    <phoneticPr fontId="1"/>
  </si>
  <si>
    <t>代表者名</t>
    <rPh sb="0" eb="4">
      <t>ダイヒョウシャメイ</t>
    </rPh>
    <phoneticPr fontId="1"/>
  </si>
  <si>
    <t>送料</t>
    <rPh sb="0" eb="2">
      <t>ソウリョウ</t>
    </rPh>
    <phoneticPr fontId="1"/>
  </si>
  <si>
    <r>
      <t xml:space="preserve">ご注文頂いてからのキャンセルは出来ませんので予めご了承ください。
</t>
    </r>
    <r>
      <rPr>
        <sz val="8"/>
        <color rgb="FFFF0000"/>
        <rFont val="游ゴシック"/>
        <family val="3"/>
        <charset val="128"/>
        <scheme val="minor"/>
      </rPr>
      <t>※生地がなくなった場合はご連絡のほうをさせていただきます。</t>
    </r>
  </si>
  <si>
    <r>
      <t>&lt;</t>
    </r>
    <r>
      <rPr>
        <sz val="8"/>
        <color rgb="FFFF0000"/>
        <rFont val="游ゴシック"/>
        <family val="3"/>
        <charset val="128"/>
        <scheme val="minor"/>
      </rPr>
      <t>※</t>
    </r>
    <r>
      <rPr>
        <sz val="8"/>
        <color theme="1"/>
        <rFont val="游ゴシック"/>
        <family val="3"/>
        <charset val="128"/>
        <scheme val="minor"/>
      </rPr>
      <t>ご注文者様&gt;</t>
    </r>
    <phoneticPr fontId="1"/>
  </si>
  <si>
    <r>
      <t>&lt;</t>
    </r>
    <r>
      <rPr>
        <sz val="8"/>
        <color rgb="FFFF0000"/>
        <rFont val="游ゴシック"/>
        <family val="3"/>
        <charset val="128"/>
        <scheme val="minor"/>
      </rPr>
      <t>※</t>
    </r>
    <r>
      <rPr>
        <sz val="8"/>
        <color theme="1"/>
        <rFont val="游ゴシック"/>
        <family val="3"/>
        <charset val="128"/>
        <scheme val="minor"/>
      </rPr>
      <t>送り先&gt;</t>
    </r>
    <rPh sb="2" eb="3">
      <t>オク</t>
    </rPh>
    <rPh sb="4" eb="5">
      <t>サキ</t>
    </rPh>
    <phoneticPr fontId="1"/>
  </si>
  <si>
    <r>
      <t>【ご入金について】</t>
    </r>
    <r>
      <rPr>
        <sz val="7"/>
        <color rgb="FFFF0000"/>
        <rFont val="游ゴシック"/>
        <family val="3"/>
        <charset val="128"/>
        <scheme val="minor"/>
      </rPr>
      <t>※1</t>
    </r>
  </si>
  <si>
    <t>※ご注文確認返答するまでご入金はお控えください
(FAX or E-mailにて注文確認の返答致します)</t>
    <rPh sb="40" eb="44">
      <t>チュウモンカクニン</t>
    </rPh>
    <rPh sb="45" eb="47">
      <t>ヘントウ</t>
    </rPh>
    <rPh sb="47" eb="48">
      <t>イタ</t>
    </rPh>
    <phoneticPr fontId="1"/>
  </si>
  <si>
    <t>円</t>
    <rPh sb="0" eb="1">
      <t>エン</t>
    </rPh>
    <phoneticPr fontId="1"/>
  </si>
  <si>
    <t>※合計金額に応じて送料・割引額が自動で計算されます</t>
    <phoneticPr fontId="1"/>
  </si>
  <si>
    <t>円(税込み)</t>
    <phoneticPr fontId="1"/>
  </si>
  <si>
    <t>弊社専用記入欄</t>
    <rPh sb="0" eb="7">
      <t>ヘイシャセンヨウキニュウラン</t>
    </rPh>
    <phoneticPr fontId="1"/>
  </si>
  <si>
    <t>注文書トップへ戻る</t>
    <rPh sb="0" eb="3">
      <t>チュウモンショ</t>
    </rPh>
    <rPh sb="7" eb="8">
      <t>モド</t>
    </rPh>
    <phoneticPr fontId="1"/>
  </si>
  <si>
    <t>合計金額6.999円以上の場合は無料となります。
合計金額6.999円未満の場合900円（税込）となります。</t>
    <rPh sb="0" eb="4">
      <t>ゴウケイキンガク</t>
    </rPh>
    <rPh sb="9" eb="10">
      <t>エン</t>
    </rPh>
    <rPh sb="10" eb="12">
      <t>イジョウ</t>
    </rPh>
    <rPh sb="13" eb="15">
      <t>バアイ</t>
    </rPh>
    <rPh sb="16" eb="18">
      <t>ムリョウ</t>
    </rPh>
    <rPh sb="25" eb="29">
      <t>ゴウケイキンガク</t>
    </rPh>
    <rPh sb="34" eb="35">
      <t>エン</t>
    </rPh>
    <rPh sb="35" eb="37">
      <t>ミマン</t>
    </rPh>
    <rPh sb="38" eb="40">
      <t>バアイ</t>
    </rPh>
    <rPh sb="43" eb="44">
      <t>エン</t>
    </rPh>
    <rPh sb="45" eb="47">
      <t>ゼイコミ</t>
    </rPh>
    <phoneticPr fontId="1"/>
  </si>
  <si>
    <t>×</t>
    <phoneticPr fontId="1"/>
  </si>
  <si>
    <r>
      <t xml:space="preserve">池田泉州銀行/富田支店
普通149760 株式会社Riche(リシュ)
</t>
    </r>
    <r>
      <rPr>
        <b/>
        <sz val="10"/>
        <color rgb="FFFF0000"/>
        <rFont val="游ゴシック"/>
        <family val="3"/>
        <charset val="128"/>
        <scheme val="minor"/>
      </rPr>
      <t xml:space="preserve">※ご注文確認返答するまで
</t>
    </r>
    <r>
      <rPr>
        <b/>
        <sz val="10"/>
        <color rgb="FFFF0000"/>
        <rFont val="游ゴシック"/>
        <family val="2"/>
        <charset val="128"/>
        <scheme val="minor"/>
      </rPr>
      <t xml:space="preserve">   </t>
    </r>
    <r>
      <rPr>
        <b/>
        <sz val="10"/>
        <color rgb="FFFF0000"/>
        <rFont val="游ゴシック"/>
        <family val="3"/>
        <charset val="128"/>
        <scheme val="minor"/>
      </rPr>
      <t>ご入金はお控えください</t>
    </r>
    <rPh sb="0" eb="6">
      <t>イケダセンシュウギンコウ</t>
    </rPh>
    <rPh sb="7" eb="9">
      <t>トンダ</t>
    </rPh>
    <rPh sb="9" eb="11">
      <t>シテン</t>
    </rPh>
    <rPh sb="12" eb="14">
      <t>フツウ</t>
    </rPh>
    <rPh sb="21" eb="25">
      <t>カブシキガイシャ</t>
    </rPh>
    <rPh sb="38" eb="40">
      <t>チュウモン</t>
    </rPh>
    <rPh sb="40" eb="44">
      <t>カクニンヘントウ</t>
    </rPh>
    <rPh sb="53" eb="55">
      <t>ニュウキン</t>
    </rPh>
    <rPh sb="57" eb="58">
      <t>ヒカ</t>
    </rPh>
    <phoneticPr fontId="1"/>
  </si>
  <si>
    <r>
      <t xml:space="preserve">各デザインに注文ページがございますので、注文するデザインをクリックしてください。
</t>
    </r>
    <r>
      <rPr>
        <sz val="10"/>
        <color rgb="FFFF0000"/>
        <rFont val="游ゴシック"/>
        <family val="3"/>
        <charset val="128"/>
        <scheme val="minor"/>
      </rPr>
      <t>お求めの各デザイン注文ページにてサイズ・カラー表に、お求めの個数を入力してください</t>
    </r>
    <rPh sb="0" eb="1">
      <t>カク</t>
    </rPh>
    <rPh sb="6" eb="8">
      <t>チュウモン</t>
    </rPh>
    <rPh sb="20" eb="22">
      <t>チュウモン</t>
    </rPh>
    <rPh sb="42" eb="43">
      <t>モト</t>
    </rPh>
    <rPh sb="45" eb="46">
      <t>カク</t>
    </rPh>
    <rPh sb="50" eb="52">
      <t>チュウモン</t>
    </rPh>
    <rPh sb="64" eb="65">
      <t>ヒョウ</t>
    </rPh>
    <rPh sb="68" eb="69">
      <t>モト</t>
    </rPh>
    <rPh sb="71" eb="73">
      <t>コスウ</t>
    </rPh>
    <rPh sb="74" eb="76">
      <t>ニュウリョク</t>
    </rPh>
    <phoneticPr fontId="1"/>
  </si>
  <si>
    <r>
      <t>&lt;</t>
    </r>
    <r>
      <rPr>
        <sz val="10"/>
        <color rgb="FFFF0000"/>
        <rFont val="游ゴシック"/>
        <family val="3"/>
        <charset val="128"/>
        <scheme val="minor"/>
      </rPr>
      <t>※</t>
    </r>
    <r>
      <rPr>
        <sz val="10"/>
        <color theme="1"/>
        <rFont val="游ゴシック"/>
        <family val="3"/>
        <charset val="128"/>
        <scheme val="minor"/>
      </rPr>
      <t>ご注文するアイテム&gt;</t>
    </r>
    <rPh sb="3" eb="5">
      <t>チュウモン</t>
    </rPh>
    <phoneticPr fontId="1"/>
  </si>
  <si>
    <t>団体割引について</t>
    <rPh sb="0" eb="2">
      <t>ダンタイ</t>
    </rPh>
    <rPh sb="2" eb="4">
      <t>ワリビキ</t>
    </rPh>
    <phoneticPr fontId="1"/>
  </si>
  <si>
    <r>
      <t>①合計金額が50.000円以上の場合⇒合計金額から</t>
    </r>
    <r>
      <rPr>
        <sz val="9"/>
        <color rgb="FFFF0000"/>
        <rFont val="游ゴシック"/>
        <family val="3"/>
        <charset val="128"/>
        <scheme val="minor"/>
      </rPr>
      <t>「5%OFF」</t>
    </r>
    <r>
      <rPr>
        <sz val="9"/>
        <color theme="1"/>
        <rFont val="游ゴシック"/>
        <family val="3"/>
        <charset val="128"/>
        <scheme val="minor"/>
      </rPr>
      <t>となります
②合計金額が100.000円以上の場合⇒合計金額から</t>
    </r>
    <r>
      <rPr>
        <sz val="9"/>
        <color rgb="FFFF0000"/>
        <rFont val="游ゴシック"/>
        <family val="3"/>
        <charset val="128"/>
        <scheme val="minor"/>
      </rPr>
      <t>「10%OFF」</t>
    </r>
    <r>
      <rPr>
        <sz val="9"/>
        <color theme="1"/>
        <rFont val="游ゴシック"/>
        <family val="3"/>
        <charset val="128"/>
        <scheme val="minor"/>
      </rPr>
      <t>となります</t>
    </r>
    <rPh sb="1" eb="5">
      <t>ゴウケイキンガク</t>
    </rPh>
    <rPh sb="12" eb="13">
      <t>エン</t>
    </rPh>
    <rPh sb="13" eb="15">
      <t>イジョウ</t>
    </rPh>
    <rPh sb="16" eb="18">
      <t>バアイ</t>
    </rPh>
    <rPh sb="19" eb="23">
      <t>ゴウケイキンガク</t>
    </rPh>
    <rPh sb="39" eb="43">
      <t>ゴウケイキンガク</t>
    </rPh>
    <rPh sb="51" eb="52">
      <t>エン</t>
    </rPh>
    <rPh sb="52" eb="54">
      <t>イジョウ</t>
    </rPh>
    <rPh sb="55" eb="57">
      <t>バアイ</t>
    </rPh>
    <rPh sb="58" eb="62">
      <t>ゴウケイキンガク</t>
    </rPh>
    <phoneticPr fontId="1"/>
  </si>
  <si>
    <t>RIGAVIL VOLLEYBALL WINTER PROJECT 2022/注文書</t>
    <rPh sb="39" eb="42">
      <t>チュウモンショ</t>
    </rPh>
    <phoneticPr fontId="1"/>
  </si>
  <si>
    <t>RIGAVIL VOLLEYBALL WINTER PROJECT 2022/注文書</t>
    <phoneticPr fontId="1"/>
  </si>
  <si>
    <r>
      <t xml:space="preserve">2022年12月17日(土)〜2023年2月28日(火)まで </t>
    </r>
    <r>
      <rPr>
        <sz val="8"/>
        <color rgb="FFFF0000"/>
        <rFont val="游ゴシック"/>
        <family val="3"/>
        <charset val="128"/>
      </rPr>
      <t>※期間延長</t>
    </r>
    <rPh sb="4" eb="5">
      <t>ネン</t>
    </rPh>
    <rPh sb="6" eb="7">
      <t>ガツ</t>
    </rPh>
    <rPh sb="9" eb="10">
      <t>ニチ</t>
    </rPh>
    <rPh sb="11" eb="12">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</si>
</sst>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 "/>
  </numFmts>
  <fonts count="38">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7" tint="0.79998168889431442"/>
      <name val="游ゴシック"/>
      <family val="2"/>
      <charset val="128"/>
      <scheme val="minor"/>
    </font>
    <font>
      <sz val="12"/>
      <color theme="0"/>
      <name val="游ゴシック"/>
      <family val="3"/>
      <charset val="128"/>
      <scheme val="minor"/>
    </font>
    <font>
      <sz val="20"/>
      <color theme="1"/>
      <name val="游ゴシック"/>
      <family val="3"/>
      <charset val="128"/>
      <scheme val="minor"/>
    </font>
    <font>
      <sz val="18"/>
      <color theme="0"/>
      <name val="游ゴシック"/>
      <family val="3"/>
      <charset val="128"/>
      <scheme val="minor"/>
    </font>
    <font>
      <u/>
      <sz val="11"/>
      <color theme="10"/>
      <name val="游ゴシック"/>
      <family val="2"/>
      <charset val="128"/>
      <scheme val="minor"/>
    </font>
    <font>
      <sz val="15"/>
      <color theme="1"/>
      <name val="游ゴシック"/>
      <family val="3"/>
      <charset val="128"/>
      <scheme val="minor"/>
    </font>
    <font>
      <b/>
      <sz val="10"/>
      <color rgb="FFFF0000"/>
      <name val="游ゴシック"/>
      <family val="3"/>
      <charset val="128"/>
      <scheme val="minor"/>
    </font>
    <font>
      <sz val="11"/>
      <name val="游ゴシック"/>
      <family val="3"/>
      <charset val="128"/>
      <scheme val="minor"/>
    </font>
    <font>
      <b/>
      <sz val="15"/>
      <color theme="1"/>
      <name val="游ゴシック"/>
      <family val="3"/>
      <charset val="128"/>
      <scheme val="minor"/>
    </font>
    <font>
      <b/>
      <sz val="11"/>
      <color theme="1"/>
      <name val="游ゴシック"/>
      <family val="3"/>
      <charset val="128"/>
      <scheme val="minor"/>
    </font>
    <font>
      <sz val="8"/>
      <color rgb="FFFF0000"/>
      <name val="游ゴシック"/>
      <family val="3"/>
      <charset val="128"/>
      <scheme val="minor"/>
    </font>
    <font>
      <sz val="8"/>
      <color theme="1"/>
      <name val="游ゴシック"/>
      <family val="2"/>
      <charset val="128"/>
      <scheme val="minor"/>
    </font>
    <font>
      <sz val="6"/>
      <color theme="1"/>
      <name val="游ゴシック"/>
      <family val="3"/>
      <charset val="128"/>
      <scheme val="minor"/>
    </font>
    <font>
      <sz val="7"/>
      <color theme="1"/>
      <name val="游ゴシック"/>
      <family val="3"/>
      <charset val="128"/>
      <scheme val="minor"/>
    </font>
    <font>
      <sz val="7"/>
      <color theme="1"/>
      <name val="游ゴシック"/>
      <family val="2"/>
      <charset val="128"/>
      <scheme val="minor"/>
    </font>
    <font>
      <sz val="7"/>
      <color rgb="FFFF0000"/>
      <name val="游ゴシック"/>
      <family val="3"/>
      <charset val="128"/>
      <scheme val="minor"/>
    </font>
    <font>
      <sz val="6"/>
      <color rgb="FFFF0000"/>
      <name val="游ゴシック"/>
      <family val="3"/>
      <charset val="128"/>
      <scheme val="minor"/>
    </font>
    <font>
      <b/>
      <sz val="9"/>
      <color theme="1"/>
      <name val="游ゴシック"/>
      <family val="3"/>
      <charset val="128"/>
      <scheme val="minor"/>
    </font>
    <font>
      <sz val="9"/>
      <color theme="1"/>
      <name val="游ゴシック"/>
      <family val="2"/>
      <charset val="128"/>
      <scheme val="minor"/>
    </font>
    <font>
      <b/>
      <sz val="14"/>
      <color theme="0"/>
      <name val="游ゴシック"/>
      <family val="3"/>
      <charset val="128"/>
      <scheme val="minor"/>
    </font>
    <font>
      <sz val="10"/>
      <name val="游ゴシック"/>
      <family val="3"/>
      <charset val="128"/>
      <scheme val="minor"/>
    </font>
    <font>
      <u/>
      <sz val="10"/>
      <color theme="10"/>
      <name val="游ゴシック"/>
      <family val="3"/>
      <charset val="128"/>
      <scheme val="minor"/>
    </font>
    <font>
      <b/>
      <sz val="15"/>
      <color theme="0"/>
      <name val="游ゴシック"/>
      <family val="3"/>
      <charset val="128"/>
      <scheme val="minor"/>
    </font>
    <font>
      <b/>
      <sz val="10"/>
      <color rgb="FFFF0000"/>
      <name val="游ゴシック"/>
      <family val="2"/>
      <charset val="128"/>
      <scheme val="minor"/>
    </font>
    <font>
      <b/>
      <sz val="9"/>
      <color rgb="FFFF0000"/>
      <name val="游ゴシック"/>
      <family val="3"/>
      <charset val="128"/>
      <scheme val="minor"/>
    </font>
    <font>
      <sz val="10"/>
      <color rgb="FFFF0000"/>
      <name val="游ゴシック"/>
      <family val="3"/>
      <charset val="128"/>
      <scheme val="minor"/>
    </font>
    <font>
      <sz val="9"/>
      <color rgb="FFFF0000"/>
      <name val="游ゴシック"/>
      <family val="3"/>
      <charset val="128"/>
      <scheme val="minor"/>
    </font>
    <font>
      <b/>
      <sz val="9"/>
      <name val="游ゴシック"/>
      <family val="3"/>
      <charset val="128"/>
      <scheme val="minor"/>
    </font>
    <font>
      <sz val="8"/>
      <color rgb="FFFF0000"/>
      <name val="游ゴシック"/>
      <family val="3"/>
      <charset val="128"/>
    </font>
    <font>
      <b/>
      <sz val="11"/>
      <name val="游ゴシック"/>
      <family val="3"/>
      <charset val="128"/>
      <scheme val="minor"/>
    </font>
  </fonts>
  <fills count="10">
    <fill>
      <patternFill patternType="none"/>
    </fill>
    <fill>
      <patternFill patternType="gray125"/>
    </fill>
    <fill>
      <patternFill patternType="solid">
        <fgColor theme="9" tint="0.59999389629810485"/>
        <bgColor indexed="64"/>
      </patternFill>
    </fill>
    <fill>
      <patternFill patternType="solid">
        <fgColor theme="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1"/>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301">
    <xf numFmtId="0" fontId="0" fillId="0" borderId="0" xfId="0">
      <alignment vertical="center"/>
    </xf>
    <xf numFmtId="0" fontId="0" fillId="0" borderId="3" xfId="0" applyBorder="1">
      <alignment vertical="center"/>
    </xf>
    <xf numFmtId="0" fontId="0" fillId="0" borderId="0" xfId="0" applyBorder="1">
      <alignment vertical="center"/>
    </xf>
    <xf numFmtId="0" fontId="0" fillId="0" borderId="6" xfId="0" applyBorder="1">
      <alignment vertical="center"/>
    </xf>
    <xf numFmtId="0" fontId="0" fillId="0" borderId="9"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0" fillId="0" borderId="12" xfId="0" applyBorder="1">
      <alignment vertical="center"/>
    </xf>
    <xf numFmtId="0" fontId="0" fillId="0" borderId="13" xfId="0" applyBorder="1">
      <alignment vertical="center"/>
    </xf>
    <xf numFmtId="0" fontId="0" fillId="0" borderId="3" xfId="0" applyFill="1" applyBorder="1">
      <alignment vertical="center"/>
    </xf>
    <xf numFmtId="0" fontId="0" fillId="0" borderId="0" xfId="0" applyFill="1" applyBorder="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9" fillId="0" borderId="0" xfId="0" applyFont="1" applyFill="1" applyAlignment="1">
      <alignment vertical="center"/>
    </xf>
    <xf numFmtId="176" fontId="0" fillId="0" borderId="0" xfId="0" applyNumberFormat="1" applyBorder="1" applyAlignment="1">
      <alignment horizontal="center" vertical="center"/>
    </xf>
    <xf numFmtId="176" fontId="0" fillId="0" borderId="3" xfId="0" applyNumberFormat="1" applyBorder="1" applyAlignment="1">
      <alignment horizontal="center" vertical="center"/>
    </xf>
    <xf numFmtId="177" fontId="0" fillId="0" borderId="0" xfId="0" applyNumberFormat="1" applyFill="1" applyBorder="1" applyAlignment="1">
      <alignment vertical="center"/>
    </xf>
    <xf numFmtId="176" fontId="0" fillId="0" borderId="0" xfId="0" applyNumberFormat="1" applyFill="1" applyBorder="1" applyAlignment="1">
      <alignment vertical="center"/>
    </xf>
    <xf numFmtId="0" fontId="5" fillId="0" borderId="0" xfId="0" applyFont="1" applyBorder="1" applyAlignment="1">
      <alignment horizontal="center" vertical="center"/>
    </xf>
    <xf numFmtId="176" fontId="5" fillId="0" borderId="0" xfId="0" applyNumberFormat="1" applyFont="1" applyBorder="1" applyAlignment="1">
      <alignment horizontal="center" vertical="center"/>
    </xf>
    <xf numFmtId="0" fontId="8" fillId="0" borderId="0" xfId="0" applyFont="1" applyFill="1" applyBorder="1">
      <alignment vertical="center"/>
    </xf>
    <xf numFmtId="0" fontId="5" fillId="0" borderId="12" xfId="0" applyFont="1" applyBorder="1" applyAlignment="1">
      <alignment horizontal="center" vertical="center"/>
    </xf>
    <xf numFmtId="0" fontId="11" fillId="0" borderId="0" xfId="0" applyFont="1" applyFill="1" applyAlignment="1">
      <alignment horizontal="center" vertical="center"/>
    </xf>
    <xf numFmtId="0" fontId="0" fillId="5" borderId="13" xfId="0" applyFill="1" applyBorder="1">
      <alignment vertical="center"/>
    </xf>
    <xf numFmtId="0" fontId="0" fillId="5" borderId="0" xfId="0" applyFill="1" applyBorder="1">
      <alignment vertical="center"/>
    </xf>
    <xf numFmtId="0" fontId="0" fillId="5" borderId="14" xfId="0" applyFill="1" applyBorder="1" applyAlignment="1">
      <alignment horizontal="center" vertical="center"/>
    </xf>
    <xf numFmtId="0" fontId="0" fillId="0" borderId="0" xfId="0" applyFill="1">
      <alignment vertical="center"/>
    </xf>
    <xf numFmtId="0" fontId="17" fillId="0" borderId="0" xfId="0" applyFont="1" applyFill="1">
      <alignment vertical="center"/>
    </xf>
    <xf numFmtId="0" fontId="4" fillId="0" borderId="13" xfId="0" applyFont="1" applyBorder="1">
      <alignment vertical="center"/>
    </xf>
    <xf numFmtId="0" fontId="4" fillId="2" borderId="2" xfId="0" applyFont="1" applyFill="1" applyBorder="1">
      <alignment vertical="center"/>
    </xf>
    <xf numFmtId="0" fontId="4" fillId="0" borderId="0" xfId="0" applyFont="1" applyBorder="1">
      <alignment vertical="center"/>
    </xf>
    <xf numFmtId="0" fontId="19" fillId="2" borderId="1" xfId="0" applyFont="1" applyFill="1" applyBorder="1">
      <alignment vertical="center"/>
    </xf>
    <xf numFmtId="0" fontId="19" fillId="0" borderId="8" xfId="0" applyFont="1" applyBorder="1" applyAlignment="1">
      <alignment horizontal="center" vertical="center"/>
    </xf>
    <xf numFmtId="0" fontId="4" fillId="0" borderId="10" xfId="0" applyFont="1" applyBorder="1">
      <alignment vertical="center"/>
    </xf>
    <xf numFmtId="0" fontId="4" fillId="0" borderId="13" xfId="0" applyFont="1" applyFill="1" applyBorder="1">
      <alignment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176" fontId="4" fillId="0" borderId="0" xfId="0" applyNumberFormat="1" applyFont="1" applyBorder="1" applyAlignment="1">
      <alignment horizontal="center" vertical="center"/>
    </xf>
    <xf numFmtId="0" fontId="4" fillId="0" borderId="26" xfId="0" applyFont="1" applyFill="1" applyBorder="1" applyAlignment="1">
      <alignment vertical="center"/>
    </xf>
    <xf numFmtId="0" fontId="21" fillId="0" borderId="13" xfId="0" applyFont="1" applyBorder="1">
      <alignment vertical="center"/>
    </xf>
    <xf numFmtId="0" fontId="4" fillId="2" borderId="1" xfId="0" applyFont="1" applyFill="1" applyBorder="1">
      <alignment vertical="center"/>
    </xf>
    <xf numFmtId="0" fontId="21" fillId="2" borderId="1" xfId="0" applyFont="1" applyFill="1" applyBorder="1">
      <alignment vertical="center"/>
    </xf>
    <xf numFmtId="0" fontId="4" fillId="0" borderId="22" xfId="0" applyFont="1" applyBorder="1" applyAlignment="1">
      <alignment horizontal="center" vertical="center"/>
    </xf>
    <xf numFmtId="0" fontId="4" fillId="2" borderId="32" xfId="0" applyFont="1" applyFill="1" applyBorder="1" applyAlignment="1">
      <alignment vertical="center"/>
    </xf>
    <xf numFmtId="176" fontId="4" fillId="0" borderId="19" xfId="0" applyNumberFormat="1" applyFont="1" applyBorder="1" applyAlignment="1">
      <alignment horizontal="right" vertical="center"/>
    </xf>
    <xf numFmtId="0" fontId="15" fillId="4" borderId="4" xfId="0" applyFont="1" applyFill="1" applyBorder="1" applyAlignment="1" applyProtection="1">
      <alignment vertical="center"/>
      <protection locked="0"/>
    </xf>
    <xf numFmtId="0" fontId="20" fillId="2" borderId="1" xfId="0" applyFont="1" applyFill="1" applyBorder="1" applyAlignment="1">
      <alignment horizontal="center" vertical="center"/>
    </xf>
    <xf numFmtId="0" fontId="4" fillId="2" borderId="24" xfId="0" applyFont="1" applyFill="1" applyBorder="1" applyAlignment="1">
      <alignment vertical="center"/>
    </xf>
    <xf numFmtId="0" fontId="4" fillId="2" borderId="19" xfId="0" applyFont="1" applyFill="1" applyBorder="1" applyAlignment="1">
      <alignment vertical="center"/>
    </xf>
    <xf numFmtId="0" fontId="4" fillId="0" borderId="33" xfId="0" applyFont="1" applyBorder="1" applyAlignment="1">
      <alignment horizontal="center" vertical="center"/>
    </xf>
    <xf numFmtId="0" fontId="5" fillId="0" borderId="0" xfId="0" applyFont="1" applyFill="1">
      <alignment vertical="center"/>
    </xf>
    <xf numFmtId="0" fontId="5" fillId="5" borderId="13" xfId="0" applyFont="1" applyFill="1" applyBorder="1">
      <alignment vertical="center"/>
    </xf>
    <xf numFmtId="0" fontId="5" fillId="5" borderId="0" xfId="0" applyFont="1" applyFill="1" applyBorder="1">
      <alignment vertical="center"/>
    </xf>
    <xf numFmtId="0" fontId="5" fillId="5" borderId="16" xfId="0" applyFont="1" applyFill="1" applyBorder="1">
      <alignment vertical="center"/>
    </xf>
    <xf numFmtId="0" fontId="5" fillId="5" borderId="10"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4" xfId="0" applyFont="1" applyBorder="1">
      <alignment vertical="center"/>
    </xf>
    <xf numFmtId="0" fontId="5" fillId="0" borderId="1" xfId="0" applyFont="1" applyBorder="1">
      <alignment vertical="center"/>
    </xf>
    <xf numFmtId="0" fontId="5" fillId="0" borderId="15" xfId="0" applyFont="1" applyBorder="1">
      <alignment vertical="center"/>
    </xf>
    <xf numFmtId="0" fontId="5" fillId="5" borderId="4" xfId="0" applyFont="1" applyFill="1" applyBorder="1">
      <alignment vertical="center"/>
    </xf>
    <xf numFmtId="0" fontId="5" fillId="5" borderId="1" xfId="0" applyFont="1" applyFill="1" applyBorder="1">
      <alignment vertical="center"/>
    </xf>
    <xf numFmtId="0" fontId="5" fillId="5" borderId="15" xfId="0" applyFont="1" applyFill="1" applyBorder="1">
      <alignment vertical="center"/>
    </xf>
    <xf numFmtId="0" fontId="5" fillId="5" borderId="17" xfId="0" applyFont="1" applyFill="1" applyBorder="1">
      <alignment vertical="center"/>
    </xf>
    <xf numFmtId="0" fontId="5" fillId="0" borderId="17" xfId="0" applyFont="1" applyBorder="1">
      <alignment vertical="center"/>
    </xf>
    <xf numFmtId="0" fontId="25" fillId="0" borderId="0" xfId="0" applyFont="1" applyFill="1">
      <alignment vertical="center"/>
    </xf>
    <xf numFmtId="0" fontId="5" fillId="0" borderId="0" xfId="0" applyFont="1">
      <alignment vertical="center"/>
    </xf>
    <xf numFmtId="0" fontId="5" fillId="0" borderId="0" xfId="0" applyFont="1" applyBorder="1">
      <alignment vertical="center"/>
    </xf>
    <xf numFmtId="0" fontId="0" fillId="5" borderId="17" xfId="0" applyFill="1" applyBorder="1" applyAlignment="1">
      <alignment horizontal="center" vertical="center"/>
    </xf>
    <xf numFmtId="0" fontId="0" fillId="5" borderId="8" xfId="0" applyFill="1" applyBorder="1" applyAlignment="1">
      <alignment horizontal="center" vertical="center"/>
    </xf>
    <xf numFmtId="0" fontId="0" fillId="5" borderId="1" xfId="0" applyFill="1" applyBorder="1" applyAlignment="1">
      <alignment horizontal="center" vertical="center"/>
    </xf>
    <xf numFmtId="0" fontId="5" fillId="5" borderId="17" xfId="0" applyFont="1" applyFill="1" applyBorder="1" applyAlignment="1">
      <alignment horizontal="center" vertical="center"/>
    </xf>
    <xf numFmtId="0" fontId="5" fillId="5" borderId="8" xfId="0" applyFont="1" applyFill="1" applyBorder="1" applyAlignment="1">
      <alignment horizontal="center" vertical="center"/>
    </xf>
    <xf numFmtId="0" fontId="5" fillId="0" borderId="2" xfId="0" applyFont="1" applyBorder="1">
      <alignment vertical="center"/>
    </xf>
    <xf numFmtId="0" fontId="5" fillId="5" borderId="2" xfId="0" applyFont="1" applyFill="1" applyBorder="1">
      <alignment vertical="center"/>
    </xf>
    <xf numFmtId="0" fontId="12" fillId="0" borderId="0" xfId="1" applyAlignment="1">
      <alignment vertical="center"/>
    </xf>
    <xf numFmtId="0" fontId="5" fillId="5" borderId="35" xfId="0" applyFont="1" applyFill="1" applyBorder="1">
      <alignment vertical="center"/>
    </xf>
    <xf numFmtId="0" fontId="5" fillId="5" borderId="36" xfId="0" applyFont="1" applyFill="1" applyBorder="1" applyAlignment="1">
      <alignment horizontal="center" vertical="center"/>
    </xf>
    <xf numFmtId="0" fontId="5" fillId="0" borderId="13" xfId="0" applyFont="1" applyBorder="1">
      <alignment vertical="center"/>
    </xf>
    <xf numFmtId="0" fontId="5" fillId="0" borderId="12" xfId="0" applyFont="1" applyBorder="1">
      <alignment vertical="center"/>
    </xf>
    <xf numFmtId="0" fontId="25" fillId="6" borderId="4" xfId="0" applyFont="1" applyFill="1" applyBorder="1">
      <alignment vertical="center"/>
    </xf>
    <xf numFmtId="0" fontId="25" fillId="7" borderId="4" xfId="0" applyFont="1" applyFill="1" applyBorder="1">
      <alignment vertical="center"/>
    </xf>
    <xf numFmtId="0" fontId="17" fillId="7" borderId="4" xfId="0" applyFont="1" applyFill="1" applyBorder="1">
      <alignment vertical="center"/>
    </xf>
    <xf numFmtId="0" fontId="17" fillId="6" borderId="4" xfId="0" applyFont="1" applyFill="1" applyBorder="1">
      <alignment vertical="center"/>
    </xf>
    <xf numFmtId="0" fontId="0" fillId="0" borderId="1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5" borderId="17"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5" borderId="2"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5" borderId="2" xfId="0" applyFill="1" applyBorder="1" applyAlignment="1">
      <alignment horizontal="center" vertical="center"/>
    </xf>
    <xf numFmtId="0" fontId="7" fillId="0" borderId="9" xfId="0" applyFont="1" applyBorder="1" applyAlignment="1">
      <alignment horizontal="center" vertical="center"/>
    </xf>
    <xf numFmtId="0" fontId="29" fillId="0" borderId="9" xfId="1" applyFont="1" applyBorder="1" applyAlignment="1">
      <alignment horizontal="left" vertical="center"/>
    </xf>
    <xf numFmtId="0" fontId="16" fillId="0" borderId="4" xfId="0" applyFont="1" applyBorder="1" applyAlignment="1">
      <alignment horizontal="center" vertical="center"/>
    </xf>
    <xf numFmtId="0" fontId="32" fillId="0" borderId="1" xfId="0" applyFont="1" applyBorder="1" applyAlignment="1" applyProtection="1">
      <alignment horizontal="center" vertical="center"/>
    </xf>
    <xf numFmtId="0" fontId="22" fillId="2" borderId="1" xfId="0" applyFont="1" applyFill="1" applyBorder="1">
      <alignment vertical="center"/>
    </xf>
    <xf numFmtId="0" fontId="7" fillId="0" borderId="13" xfId="0" applyFont="1" applyBorder="1">
      <alignment vertical="center"/>
    </xf>
    <xf numFmtId="0" fontId="4" fillId="2" borderId="32" xfId="0" applyFont="1" applyFill="1" applyBorder="1">
      <alignment vertical="center"/>
    </xf>
    <xf numFmtId="0" fontId="15" fillId="4" borderId="3" xfId="0" applyFont="1" applyFill="1" applyBorder="1" applyAlignment="1" applyProtection="1">
      <alignment horizontal="left" vertical="center"/>
      <protection locked="0"/>
    </xf>
    <xf numFmtId="0" fontId="15" fillId="4" borderId="4" xfId="0" applyFont="1" applyFill="1" applyBorder="1" applyAlignment="1" applyProtection="1">
      <alignment horizontal="left" vertical="center"/>
      <protection locked="0"/>
    </xf>
    <xf numFmtId="0" fontId="30" fillId="8" borderId="5" xfId="0" applyFont="1" applyFill="1" applyBorder="1" applyAlignment="1">
      <alignment horizontal="center" vertical="center"/>
    </xf>
    <xf numFmtId="0" fontId="30" fillId="8" borderId="6" xfId="0" applyFont="1" applyFill="1" applyBorder="1" applyAlignment="1">
      <alignment horizontal="center" vertical="center"/>
    </xf>
    <xf numFmtId="0" fontId="30" fillId="8" borderId="7" xfId="0" applyFont="1" applyFill="1" applyBorder="1" applyAlignment="1">
      <alignment horizontal="center" vertical="center"/>
    </xf>
    <xf numFmtId="0" fontId="30" fillId="8" borderId="13" xfId="0" applyFont="1" applyFill="1" applyBorder="1" applyAlignment="1">
      <alignment horizontal="center" vertical="center"/>
    </xf>
    <xf numFmtId="0" fontId="30" fillId="8" borderId="0" xfId="0" applyFont="1" applyFill="1" applyBorder="1" applyAlignment="1">
      <alignment horizontal="center" vertical="center"/>
    </xf>
    <xf numFmtId="0" fontId="30" fillId="8" borderId="12" xfId="0" applyFont="1" applyFill="1" applyBorder="1" applyAlignment="1">
      <alignment horizontal="center" vertical="center"/>
    </xf>
    <xf numFmtId="0" fontId="15" fillId="4" borderId="2" xfId="0" applyFont="1" applyFill="1" applyBorder="1" applyAlignment="1" applyProtection="1">
      <alignment horizontal="left" vertical="center"/>
      <protection locked="0"/>
    </xf>
    <xf numFmtId="0" fontId="21"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9"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15" fillId="4" borderId="8" xfId="0" applyFont="1" applyFill="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15" fillId="4" borderId="10" xfId="0"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protection locked="0"/>
    </xf>
    <xf numFmtId="0" fontId="15" fillId="4" borderId="9"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0" fillId="2" borderId="1" xfId="0" applyFill="1" applyBorder="1" applyAlignment="1">
      <alignment horizontal="center" vertical="center"/>
    </xf>
    <xf numFmtId="0" fontId="15" fillId="4" borderId="3" xfId="0" applyFont="1" applyFill="1" applyBorder="1" applyAlignment="1" applyProtection="1">
      <alignment horizontal="center" vertical="center"/>
      <protection locked="0"/>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20" fillId="2" borderId="4" xfId="0" applyFont="1" applyFill="1" applyBorder="1" applyAlignment="1">
      <alignment horizontal="left" vertical="center"/>
    </xf>
    <xf numFmtId="176" fontId="16" fillId="0" borderId="3" xfId="0" applyNumberFormat="1" applyFont="1" applyBorder="1" applyAlignment="1">
      <alignment horizontal="right" vertical="center"/>
    </xf>
    <xf numFmtId="0" fontId="24" fillId="0" borderId="20" xfId="0" applyFont="1" applyBorder="1" applyAlignment="1">
      <alignment horizontal="left" vertical="center" wrapText="1"/>
    </xf>
    <xf numFmtId="0" fontId="24" fillId="0" borderId="12" xfId="0" applyFont="1" applyBorder="1" applyAlignment="1">
      <alignment horizontal="left" vertical="center"/>
    </xf>
    <xf numFmtId="0" fontId="33" fillId="0" borderId="6" xfId="0" applyFont="1" applyBorder="1" applyAlignment="1">
      <alignment horizontal="left" vertical="top"/>
    </xf>
    <xf numFmtId="0" fontId="33" fillId="0" borderId="7" xfId="0" applyFont="1" applyBorder="1" applyAlignment="1">
      <alignment horizontal="left" vertical="top"/>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3" fillId="0" borderId="34" xfId="0" applyFont="1" applyBorder="1" applyAlignment="1">
      <alignment horizontal="left" vertical="center"/>
    </xf>
    <xf numFmtId="0" fontId="33" fillId="0" borderId="0" xfId="0" applyFont="1" applyAlignment="1">
      <alignment horizontal="left" vertical="center"/>
    </xf>
    <xf numFmtId="0" fontId="33" fillId="0" borderId="12" xfId="0" applyFont="1" applyBorder="1" applyAlignment="1">
      <alignment horizontal="left" vertical="center"/>
    </xf>
    <xf numFmtId="0" fontId="4" fillId="0" borderId="1" xfId="0" applyFont="1" applyBorder="1" applyAlignment="1">
      <alignment horizontal="left" vertical="center" wrapText="1"/>
    </xf>
    <xf numFmtId="0" fontId="22" fillId="2" borderId="1" xfId="0" applyFont="1" applyFill="1" applyBorder="1" applyAlignment="1">
      <alignment horizontal="left" vertical="center"/>
    </xf>
    <xf numFmtId="0" fontId="21" fillId="2" borderId="1" xfId="0" applyFont="1" applyFill="1" applyBorder="1" applyAlignment="1">
      <alignment horizontal="left" vertical="center"/>
    </xf>
    <xf numFmtId="0" fontId="15" fillId="4" borderId="4" xfId="0" applyFont="1" applyFill="1" applyBorder="1" applyAlignment="1" applyProtection="1">
      <alignment horizontal="center" vertical="center"/>
      <protection locked="0"/>
    </xf>
    <xf numFmtId="0" fontId="4" fillId="0" borderId="1" xfId="0" applyFont="1" applyBorder="1" applyAlignment="1">
      <alignment horizontal="left" vertical="center"/>
    </xf>
    <xf numFmtId="0" fontId="15" fillId="4" borderId="6"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176" fontId="5" fillId="5" borderId="4" xfId="0" applyNumberFormat="1" applyFont="1" applyFill="1" applyBorder="1" applyAlignment="1" applyProtection="1">
      <alignment horizontal="center" vertical="center"/>
    </xf>
    <xf numFmtId="176" fontId="5" fillId="5" borderId="1" xfId="0" applyNumberFormat="1" applyFont="1" applyFill="1" applyBorder="1" applyAlignment="1" applyProtection="1">
      <alignment horizontal="center" vertical="center"/>
    </xf>
    <xf numFmtId="0" fontId="5" fillId="0" borderId="1" xfId="0" applyFont="1" applyBorder="1" applyAlignment="1">
      <alignment horizontal="left" vertical="center"/>
    </xf>
    <xf numFmtId="0" fontId="5" fillId="0" borderId="15" xfId="0" applyFont="1" applyBorder="1" applyAlignment="1">
      <alignment horizontal="left" vertical="center"/>
    </xf>
    <xf numFmtId="0" fontId="5" fillId="5" borderId="1" xfId="0" applyFont="1" applyFill="1" applyBorder="1" applyAlignment="1">
      <alignment horizontal="left" vertical="center"/>
    </xf>
    <xf numFmtId="0" fontId="5" fillId="5" borderId="15" xfId="0" applyFont="1" applyFill="1" applyBorder="1" applyAlignment="1">
      <alignment horizontal="left" vertical="center"/>
    </xf>
    <xf numFmtId="0" fontId="5" fillId="0" borderId="2" xfId="0" applyFont="1" applyBorder="1" applyAlignment="1">
      <alignment horizontal="left" vertical="center"/>
    </xf>
    <xf numFmtId="0" fontId="5" fillId="5" borderId="2" xfId="0" applyFont="1" applyFill="1" applyBorder="1" applyAlignment="1">
      <alignment horizontal="left" vertical="center"/>
    </xf>
    <xf numFmtId="0" fontId="5" fillId="5" borderId="10" xfId="0" applyFont="1" applyFill="1" applyBorder="1" applyAlignment="1">
      <alignment horizontal="center" vertical="center"/>
    </xf>
    <xf numFmtId="0" fontId="5" fillId="5" borderId="14" xfId="0" applyFont="1" applyFill="1" applyBorder="1" applyAlignment="1">
      <alignment horizontal="center" vertical="center"/>
    </xf>
    <xf numFmtId="176" fontId="5" fillId="0" borderId="4" xfId="0" applyNumberFormat="1" applyFont="1" applyBorder="1" applyAlignment="1" applyProtection="1">
      <alignment horizontal="center" vertical="center"/>
    </xf>
    <xf numFmtId="176" fontId="5" fillId="0" borderId="1" xfId="0" applyNumberFormat="1" applyFont="1" applyBorder="1" applyAlignment="1" applyProtection="1">
      <alignment horizontal="center" vertical="center"/>
    </xf>
    <xf numFmtId="176" fontId="5" fillId="5" borderId="4" xfId="0" applyNumberFormat="1" applyFont="1" applyFill="1" applyBorder="1" applyAlignment="1">
      <alignment horizontal="center" vertical="center"/>
    </xf>
    <xf numFmtId="176" fontId="5" fillId="5" borderId="1" xfId="0" applyNumberFormat="1" applyFont="1" applyFill="1" applyBorder="1" applyAlignment="1">
      <alignment horizontal="center" vertical="center"/>
    </xf>
    <xf numFmtId="176" fontId="5" fillId="0" borderId="4"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27" fillId="8" borderId="0" xfId="0" applyFont="1" applyFill="1" applyAlignment="1">
      <alignment horizontal="center"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176" fontId="25" fillId="7" borderId="2" xfId="0" applyNumberFormat="1" applyFont="1" applyFill="1" applyBorder="1" applyAlignment="1">
      <alignment horizontal="center" vertical="center"/>
    </xf>
    <xf numFmtId="0" fontId="25" fillId="7" borderId="3" xfId="0" applyFont="1" applyFill="1" applyBorder="1" applyAlignment="1">
      <alignment horizontal="center" vertical="center"/>
    </xf>
    <xf numFmtId="0" fontId="25" fillId="6" borderId="2" xfId="0" applyFont="1" applyFill="1" applyBorder="1" applyAlignment="1">
      <alignment horizontal="center" vertical="center"/>
    </xf>
    <xf numFmtId="0" fontId="25" fillId="6" borderId="3" xfId="0" applyFont="1" applyFill="1" applyBorder="1" applyAlignment="1">
      <alignment horizontal="center" vertical="center"/>
    </xf>
    <xf numFmtId="0" fontId="25" fillId="6" borderId="4" xfId="0" applyFont="1" applyFill="1" applyBorder="1" applyAlignment="1">
      <alignment horizontal="center" vertical="center"/>
    </xf>
    <xf numFmtId="176" fontId="25" fillId="6" borderId="2" xfId="0" applyNumberFormat="1" applyFont="1" applyFill="1" applyBorder="1" applyAlignment="1">
      <alignment horizontal="center" vertical="center"/>
    </xf>
    <xf numFmtId="176" fontId="25" fillId="6" borderId="3" xfId="0" applyNumberFormat="1" applyFont="1" applyFill="1" applyBorder="1" applyAlignment="1">
      <alignment horizontal="center" vertical="center"/>
    </xf>
    <xf numFmtId="177" fontId="5" fillId="2" borderId="8" xfId="0" applyNumberFormat="1" applyFont="1" applyFill="1" applyBorder="1" applyAlignment="1">
      <alignment vertical="center"/>
    </xf>
    <xf numFmtId="177" fontId="5" fillId="2" borderId="9" xfId="0" applyNumberFormat="1" applyFont="1" applyFill="1" applyBorder="1" applyAlignment="1">
      <alignment vertical="center"/>
    </xf>
    <xf numFmtId="0" fontId="25" fillId="7" borderId="2" xfId="0" applyFont="1" applyFill="1" applyBorder="1" applyAlignment="1">
      <alignment horizontal="center" vertical="center"/>
    </xf>
    <xf numFmtId="0" fontId="25" fillId="7" borderId="4" xfId="0" applyFont="1" applyFill="1" applyBorder="1" applyAlignment="1">
      <alignment horizontal="center" vertical="center"/>
    </xf>
    <xf numFmtId="176" fontId="16" fillId="0" borderId="5"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8" xfId="0" applyNumberFormat="1" applyFont="1" applyBorder="1" applyAlignment="1">
      <alignment horizontal="center" vertical="center"/>
    </xf>
    <xf numFmtId="176" fontId="16" fillId="0" borderId="9"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177" fontId="5" fillId="2" borderId="8" xfId="0" applyNumberFormat="1" applyFont="1" applyFill="1" applyBorder="1" applyAlignment="1">
      <alignment horizontal="right" vertical="center"/>
    </xf>
    <xf numFmtId="177" fontId="5" fillId="2" borderId="9" xfId="0" applyNumberFormat="1" applyFont="1" applyFill="1" applyBorder="1" applyAlignment="1">
      <alignment horizontal="righ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176" fontId="28" fillId="0" borderId="37" xfId="0" applyNumberFormat="1" applyFont="1" applyFill="1" applyBorder="1" applyAlignment="1">
      <alignment horizontal="center" vertical="center"/>
    </xf>
    <xf numFmtId="176" fontId="28" fillId="0" borderId="30" xfId="0" applyNumberFormat="1" applyFont="1" applyFill="1" applyBorder="1" applyAlignment="1">
      <alignment horizontal="center" vertical="center"/>
    </xf>
    <xf numFmtId="176" fontId="28" fillId="0" borderId="31" xfId="0" applyNumberFormat="1" applyFont="1" applyFill="1" applyBorder="1" applyAlignment="1">
      <alignment horizontal="center" vertical="center"/>
    </xf>
    <xf numFmtId="176" fontId="28" fillId="0" borderId="28" xfId="0" applyNumberFormat="1" applyFont="1" applyFill="1" applyBorder="1" applyAlignment="1">
      <alignment horizontal="center" vertical="center"/>
    </xf>
    <xf numFmtId="176" fontId="28" fillId="0" borderId="39" xfId="0" applyNumberFormat="1" applyFont="1" applyFill="1" applyBorder="1" applyAlignment="1">
      <alignment horizontal="center" vertical="center"/>
    </xf>
    <xf numFmtId="176" fontId="28" fillId="0" borderId="40" xfId="0" applyNumberFormat="1" applyFont="1" applyFill="1" applyBorder="1" applyAlignment="1">
      <alignment horizontal="center" vertical="center"/>
    </xf>
    <xf numFmtId="176" fontId="28" fillId="0" borderId="37" xfId="0" applyNumberFormat="1" applyFont="1" applyFill="1" applyBorder="1" applyAlignment="1">
      <alignment horizontal="center" vertical="center" wrapText="1"/>
    </xf>
    <xf numFmtId="176" fontId="28" fillId="0" borderId="30" xfId="0" applyNumberFormat="1" applyFont="1" applyFill="1" applyBorder="1" applyAlignment="1">
      <alignment horizontal="center" vertical="center" wrapText="1"/>
    </xf>
    <xf numFmtId="176" fontId="28" fillId="0" borderId="31" xfId="0" applyNumberFormat="1" applyFont="1" applyFill="1" applyBorder="1" applyAlignment="1">
      <alignment horizontal="center" vertical="center" wrapText="1"/>
    </xf>
    <xf numFmtId="176" fontId="28" fillId="0" borderId="28" xfId="0" applyNumberFormat="1" applyFont="1" applyFill="1" applyBorder="1" applyAlignment="1">
      <alignment horizontal="center" vertical="center" wrapText="1"/>
    </xf>
    <xf numFmtId="176" fontId="28" fillId="0" borderId="39" xfId="0" applyNumberFormat="1" applyFont="1" applyFill="1" applyBorder="1" applyAlignment="1">
      <alignment horizontal="center" vertical="center" wrapText="1"/>
    </xf>
    <xf numFmtId="176" fontId="28" fillId="0" borderId="40" xfId="0" applyNumberFormat="1" applyFont="1" applyFill="1" applyBorder="1" applyAlignment="1">
      <alignment horizontal="center" vertical="center" wrapText="1"/>
    </xf>
    <xf numFmtId="0" fontId="12" fillId="0" borderId="6" xfId="1" applyBorder="1" applyAlignment="1" applyProtection="1">
      <alignment horizontal="right" vertical="center"/>
      <protection locked="0"/>
    </xf>
    <xf numFmtId="0" fontId="16" fillId="7" borderId="1" xfId="0" applyFont="1" applyFill="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6" borderId="1" xfId="0" applyFont="1" applyFill="1" applyBorder="1" applyAlignment="1">
      <alignment horizontal="center" vertical="center"/>
    </xf>
    <xf numFmtId="0" fontId="0" fillId="2" borderId="11" xfId="0" applyFill="1" applyBorder="1" applyAlignment="1">
      <alignment horizontal="center" vertical="center"/>
    </xf>
    <xf numFmtId="177" fontId="0" fillId="2" borderId="8" xfId="0" applyNumberFormat="1" applyFill="1" applyBorder="1" applyAlignment="1">
      <alignment vertical="center"/>
    </xf>
    <xf numFmtId="177" fontId="0" fillId="2" borderId="9" xfId="0" applyNumberFormat="1" applyFill="1" applyBorder="1" applyAlignment="1">
      <alignmen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176" fontId="28" fillId="0" borderId="25" xfId="0" applyNumberFormat="1" applyFont="1" applyFill="1" applyBorder="1" applyAlignment="1">
      <alignment horizontal="center" vertical="center"/>
    </xf>
    <xf numFmtId="176" fontId="28" fillId="0" borderId="24" xfId="0" applyNumberFormat="1" applyFont="1" applyFill="1" applyBorder="1" applyAlignment="1">
      <alignment horizontal="center" vertical="center"/>
    </xf>
    <xf numFmtId="176" fontId="28" fillId="0" borderId="21" xfId="0" applyNumberFormat="1" applyFont="1" applyFill="1" applyBorder="1" applyAlignment="1">
      <alignment horizontal="center" vertical="center"/>
    </xf>
    <xf numFmtId="176" fontId="28" fillId="0" borderId="27" xfId="0" applyNumberFormat="1" applyFont="1" applyFill="1" applyBorder="1" applyAlignment="1">
      <alignment horizontal="center" vertical="center"/>
    </xf>
    <xf numFmtId="176" fontId="28" fillId="0" borderId="22" xfId="0" applyNumberFormat="1" applyFont="1" applyFill="1" applyBorder="1" applyAlignment="1">
      <alignment horizontal="center" vertical="center"/>
    </xf>
    <xf numFmtId="176" fontId="28" fillId="0" borderId="23" xfId="0" applyNumberFormat="1" applyFont="1" applyFill="1" applyBorder="1" applyAlignment="1">
      <alignment horizontal="center" vertical="center"/>
    </xf>
    <xf numFmtId="176" fontId="28" fillId="0" borderId="25" xfId="0" applyNumberFormat="1" applyFont="1" applyFill="1" applyBorder="1" applyAlignment="1">
      <alignment horizontal="center" vertical="center" wrapText="1"/>
    </xf>
    <xf numFmtId="176" fontId="28" fillId="0" borderId="24" xfId="0" applyNumberFormat="1" applyFont="1" applyFill="1" applyBorder="1" applyAlignment="1">
      <alignment horizontal="center" vertical="center" wrapText="1"/>
    </xf>
    <xf numFmtId="176" fontId="28" fillId="0" borderId="21" xfId="0" applyNumberFormat="1" applyFont="1" applyFill="1" applyBorder="1" applyAlignment="1">
      <alignment horizontal="center" vertical="center" wrapText="1"/>
    </xf>
    <xf numFmtId="176" fontId="28" fillId="0" borderId="27" xfId="0" applyNumberFormat="1" applyFont="1" applyFill="1" applyBorder="1" applyAlignment="1">
      <alignment horizontal="center" vertical="center" wrapText="1"/>
    </xf>
    <xf numFmtId="176" fontId="28" fillId="0" borderId="22" xfId="0" applyNumberFormat="1" applyFont="1" applyFill="1" applyBorder="1" applyAlignment="1">
      <alignment horizontal="center" vertical="center" wrapText="1"/>
    </xf>
    <xf numFmtId="176" fontId="28" fillId="0" borderId="23" xfId="0" applyNumberFormat="1" applyFont="1" applyFill="1" applyBorder="1" applyAlignment="1">
      <alignment horizontal="center" vertical="center" wrapText="1"/>
    </xf>
    <xf numFmtId="0" fontId="5" fillId="5" borderId="17" xfId="0" applyFont="1" applyFill="1" applyBorder="1" applyAlignment="1">
      <alignment horizontal="center" vertical="center"/>
    </xf>
    <xf numFmtId="0" fontId="5" fillId="5" borderId="1" xfId="0" applyFont="1" applyFill="1" applyBorder="1" applyAlignment="1">
      <alignment horizontal="center" vertical="center"/>
    </xf>
    <xf numFmtId="0" fontId="26" fillId="0" borderId="1" xfId="0" applyFont="1" applyBorder="1" applyAlignment="1">
      <alignment horizontal="left" vertical="center"/>
    </xf>
    <xf numFmtId="176" fontId="0" fillId="0" borderId="17" xfId="0" applyNumberFormat="1" applyBorder="1" applyAlignment="1" applyProtection="1">
      <alignment horizontal="center" vertical="center"/>
    </xf>
    <xf numFmtId="176" fontId="0" fillId="0" borderId="1" xfId="0" applyNumberFormat="1" applyBorder="1" applyAlignment="1" applyProtection="1">
      <alignment horizontal="center" vertical="center"/>
    </xf>
    <xf numFmtId="0" fontId="5" fillId="0" borderId="16" xfId="0" applyFont="1" applyBorder="1" applyAlignment="1">
      <alignment horizontal="left" vertical="center"/>
    </xf>
    <xf numFmtId="176" fontId="5" fillId="0" borderId="17" xfId="0" applyNumberFormat="1" applyFont="1" applyBorder="1" applyAlignment="1">
      <alignment horizontal="center" vertical="center"/>
    </xf>
    <xf numFmtId="176" fontId="0" fillId="5" borderId="17" xfId="0" applyNumberFormat="1" applyFill="1" applyBorder="1" applyAlignment="1" applyProtection="1">
      <alignment horizontal="center" vertical="center"/>
    </xf>
    <xf numFmtId="176" fontId="0" fillId="5" borderId="1" xfId="0" applyNumberFormat="1" applyFill="1" applyBorder="1" applyAlignment="1" applyProtection="1">
      <alignment horizontal="center" vertical="center"/>
    </xf>
    <xf numFmtId="0" fontId="5" fillId="5" borderId="3" xfId="0" applyFont="1" applyFill="1" applyBorder="1" applyAlignment="1">
      <alignment horizontal="left" vertical="center"/>
    </xf>
    <xf numFmtId="0" fontId="5" fillId="5" borderId="16" xfId="0" applyFont="1" applyFill="1" applyBorder="1" applyAlignment="1">
      <alignment horizontal="left" vertical="center"/>
    </xf>
    <xf numFmtId="176" fontId="5" fillId="5" borderId="17" xfId="0" applyNumberFormat="1"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176" fontId="17" fillId="6" borderId="2" xfId="0" applyNumberFormat="1" applyFont="1" applyFill="1" applyBorder="1" applyAlignment="1">
      <alignment horizontal="center" vertical="center"/>
    </xf>
    <xf numFmtId="176" fontId="17" fillId="6" borderId="3"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2" fillId="2" borderId="11" xfId="0" applyFont="1" applyFill="1" applyBorder="1" applyAlignment="1">
      <alignment horizontal="center" vertical="center"/>
    </xf>
    <xf numFmtId="177" fontId="2" fillId="2" borderId="8" xfId="0" applyNumberFormat="1" applyFont="1" applyFill="1" applyBorder="1" applyAlignment="1">
      <alignment vertical="center"/>
    </xf>
    <xf numFmtId="177" fontId="2" fillId="2" borderId="9" xfId="0" applyNumberFormat="1" applyFont="1" applyFill="1" applyBorder="1" applyAlignment="1">
      <alignment vertical="center"/>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4" xfId="0" applyFont="1" applyFill="1" applyBorder="1" applyAlignment="1">
      <alignment horizontal="center" vertical="center"/>
    </xf>
    <xf numFmtId="176" fontId="17" fillId="7" borderId="2" xfId="0" applyNumberFormat="1" applyFont="1" applyFill="1" applyBorder="1" applyAlignment="1">
      <alignment horizontal="center" vertical="center"/>
    </xf>
    <xf numFmtId="0" fontId="10" fillId="0" borderId="6"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0" fillId="5" borderId="17" xfId="0" applyFill="1" applyBorder="1" applyAlignment="1">
      <alignment horizontal="center" vertical="center"/>
    </xf>
    <xf numFmtId="0" fontId="0" fillId="5" borderId="1" xfId="0" applyFill="1" applyBorder="1" applyAlignment="1">
      <alignment horizontal="center" vertical="center"/>
    </xf>
    <xf numFmtId="0" fontId="0" fillId="3" borderId="11" xfId="0" applyFill="1" applyBorder="1" applyAlignment="1">
      <alignment horizontal="center" vertical="center"/>
    </xf>
    <xf numFmtId="177" fontId="0" fillId="3" borderId="8" xfId="0" applyNumberFormat="1" applyFill="1" applyBorder="1" applyAlignment="1">
      <alignment vertical="center"/>
    </xf>
    <xf numFmtId="177" fontId="0" fillId="3" borderId="9" xfId="0" applyNumberFormat="1" applyFill="1" applyBorder="1" applyAlignment="1">
      <alignmen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12" fillId="0" borderId="6" xfId="1" applyBorder="1" applyAlignment="1">
      <alignment horizontal="right" vertical="center"/>
    </xf>
    <xf numFmtId="0" fontId="35" fillId="0" borderId="1" xfId="0" applyFont="1" applyBorder="1" applyAlignment="1" applyProtection="1">
      <alignment horizontal="center" vertical="center"/>
      <protection locked="0"/>
    </xf>
    <xf numFmtId="0" fontId="21" fillId="9" borderId="5" xfId="0" applyFont="1" applyFill="1" applyBorder="1" applyAlignment="1" applyProtection="1">
      <alignment horizontal="center" vertical="center"/>
      <protection locked="0"/>
    </xf>
    <xf numFmtId="0" fontId="21" fillId="9" borderId="6" xfId="0" applyFont="1" applyFill="1" applyBorder="1" applyAlignment="1" applyProtection="1">
      <alignment horizontal="center" vertical="center"/>
      <protection locked="0"/>
    </xf>
    <xf numFmtId="0" fontId="21" fillId="9" borderId="7" xfId="0" applyFont="1" applyFill="1" applyBorder="1" applyAlignment="1" applyProtection="1">
      <alignment horizontal="center" vertical="center"/>
      <protection locked="0"/>
    </xf>
    <xf numFmtId="0" fontId="0" fillId="0" borderId="13" xfId="0" applyBorder="1" applyAlignment="1" applyProtection="1">
      <alignment vertical="top"/>
      <protection locked="0"/>
    </xf>
    <xf numFmtId="0" fontId="0" fillId="0" borderId="0" xfId="0" applyBorder="1" applyAlignment="1" applyProtection="1">
      <alignment vertical="top"/>
      <protection locked="0"/>
    </xf>
    <xf numFmtId="0" fontId="0" fillId="0" borderId="12" xfId="0" applyBorder="1" applyAlignment="1" applyProtection="1">
      <alignment vertical="top"/>
      <protection locked="0"/>
    </xf>
    <xf numFmtId="0" fontId="0" fillId="0" borderId="8" xfId="0" applyBorder="1" applyAlignment="1" applyProtection="1">
      <alignment vertical="top"/>
      <protection locked="0"/>
    </xf>
    <xf numFmtId="0" fontId="0" fillId="0" borderId="9" xfId="0" applyBorder="1" applyAlignment="1" applyProtection="1">
      <alignment vertical="top"/>
      <protection locked="0"/>
    </xf>
    <xf numFmtId="0" fontId="0" fillId="0" borderId="10" xfId="0" applyBorder="1" applyAlignment="1" applyProtection="1">
      <alignment vertical="top"/>
      <protection locked="0"/>
    </xf>
    <xf numFmtId="0" fontId="37" fillId="5" borderId="1"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C8F8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157368</xdr:colOff>
      <xdr:row>6</xdr:row>
      <xdr:rowOff>189400</xdr:rowOff>
    </xdr:from>
    <xdr:to>
      <xdr:col>9</xdr:col>
      <xdr:colOff>128061</xdr:colOff>
      <xdr:row>7</xdr:row>
      <xdr:rowOff>213581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19368" y="1241291"/>
          <a:ext cx="1171671" cy="264377"/>
        </a:xfrm>
        <a:prstGeom prst="rect">
          <a:avLst/>
        </a:prstGeom>
        <a:solidFill>
          <a:srgbClr val="FFFF00"/>
        </a:solidFill>
        <a:ln>
          <a:solidFill>
            <a:srgbClr val="C8F8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b="1">
              <a:solidFill>
                <a:schemeClr val="tx1"/>
              </a:solidFill>
            </a:rPr>
            <a:t>2.500</a:t>
          </a:r>
          <a:r>
            <a:rPr kumimoji="1" lang="ja-JP" altLang="en-US" sz="1000" b="1">
              <a:solidFill>
                <a:schemeClr val="tx1"/>
              </a:solidFill>
            </a:rPr>
            <a:t>円 </a:t>
          </a:r>
          <a:r>
            <a:rPr kumimoji="1" lang="en-US" altLang="ja-JP" sz="1000" b="1">
              <a:solidFill>
                <a:schemeClr val="tx1"/>
              </a:solidFill>
            </a:rPr>
            <a:t>(</a:t>
          </a:r>
          <a:r>
            <a:rPr kumimoji="1" lang="ja-JP" altLang="en-US" sz="1000" b="1">
              <a:solidFill>
                <a:schemeClr val="tx1"/>
              </a:solidFill>
            </a:rPr>
            <a:t>税込</a:t>
          </a:r>
          <a:r>
            <a:rPr kumimoji="1" lang="en-US" altLang="ja-JP" sz="1000" b="1">
              <a:solidFill>
                <a:schemeClr val="tx1"/>
              </a:solidFill>
            </a:rPr>
            <a:t>)</a:t>
          </a:r>
        </a:p>
      </xdr:txBody>
    </xdr:sp>
    <xdr:clientData/>
  </xdr:twoCellAnchor>
  <xdr:twoCellAnchor>
    <xdr:from>
      <xdr:col>0</xdr:col>
      <xdr:colOff>0</xdr:colOff>
      <xdr:row>0</xdr:row>
      <xdr:rowOff>0</xdr:rowOff>
    </xdr:from>
    <xdr:to>
      <xdr:col>4</xdr:col>
      <xdr:colOff>67236</xdr:colOff>
      <xdr:row>2</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0"/>
          <a:ext cx="806824" cy="470647"/>
        </a:xfrm>
        <a:prstGeom prst="rect">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500" b="1"/>
            <a:t> UD</a:t>
          </a:r>
          <a:endParaRPr kumimoji="1" lang="ja-JP" altLang="en-US" sz="2500" b="1"/>
        </a:p>
      </xdr:txBody>
    </xdr:sp>
    <xdr:clientData/>
  </xdr:twoCellAnchor>
  <xdr:twoCellAnchor>
    <xdr:from>
      <xdr:col>17</xdr:col>
      <xdr:colOff>135833</xdr:colOff>
      <xdr:row>6</xdr:row>
      <xdr:rowOff>184431</xdr:rowOff>
    </xdr:from>
    <xdr:to>
      <xdr:col>22</xdr:col>
      <xdr:colOff>106525</xdr:colOff>
      <xdr:row>7</xdr:row>
      <xdr:rowOff>208612</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003811" y="1236322"/>
          <a:ext cx="1171671" cy="264377"/>
        </a:xfrm>
        <a:prstGeom prst="rect">
          <a:avLst/>
        </a:prstGeom>
        <a:solidFill>
          <a:srgbClr val="FFFF00"/>
        </a:solidFill>
        <a:ln>
          <a:solidFill>
            <a:srgbClr val="C8F8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b="1">
              <a:solidFill>
                <a:schemeClr val="tx1"/>
              </a:solidFill>
            </a:rPr>
            <a:t>4.500</a:t>
          </a:r>
          <a:r>
            <a:rPr kumimoji="1" lang="ja-JP" altLang="en-US" sz="1000" b="1">
              <a:solidFill>
                <a:schemeClr val="tx1"/>
              </a:solidFill>
            </a:rPr>
            <a:t>円 </a:t>
          </a:r>
          <a:r>
            <a:rPr kumimoji="1" lang="en-US" altLang="ja-JP" sz="1000" b="1">
              <a:solidFill>
                <a:schemeClr val="tx1"/>
              </a:solidFill>
            </a:rPr>
            <a:t>(</a:t>
          </a:r>
          <a:r>
            <a:rPr kumimoji="1" lang="ja-JP" altLang="en-US" sz="1000" b="1">
              <a:solidFill>
                <a:schemeClr val="tx1"/>
              </a:solidFill>
            </a:rPr>
            <a:t>税込</a:t>
          </a:r>
          <a:r>
            <a:rPr kumimoji="1" lang="en-US" altLang="ja-JP" sz="1000" b="1">
              <a:solidFill>
                <a:schemeClr val="tx1"/>
              </a:solidFill>
            </a:rPr>
            <a:t>)</a:t>
          </a:r>
        </a:p>
      </xdr:txBody>
    </xdr:sp>
    <xdr:clientData/>
  </xdr:twoCellAnchor>
  <xdr:twoCellAnchor>
    <xdr:from>
      <xdr:col>4</xdr:col>
      <xdr:colOff>139145</xdr:colOff>
      <xdr:row>22</xdr:row>
      <xdr:rowOff>187745</xdr:rowOff>
    </xdr:from>
    <xdr:to>
      <xdr:col>9</xdr:col>
      <xdr:colOff>109838</xdr:colOff>
      <xdr:row>23</xdr:row>
      <xdr:rowOff>211927</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901145" y="4892267"/>
          <a:ext cx="1171671" cy="264377"/>
        </a:xfrm>
        <a:prstGeom prst="rect">
          <a:avLst/>
        </a:prstGeom>
        <a:solidFill>
          <a:srgbClr val="FFFF00"/>
        </a:solidFill>
        <a:ln>
          <a:solidFill>
            <a:srgbClr val="C8F8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b="1">
              <a:solidFill>
                <a:schemeClr val="tx1"/>
              </a:solidFill>
            </a:rPr>
            <a:t>4.000</a:t>
          </a:r>
          <a:r>
            <a:rPr kumimoji="1" lang="ja-JP" altLang="en-US" sz="1000" b="1">
              <a:solidFill>
                <a:schemeClr val="tx1"/>
              </a:solidFill>
            </a:rPr>
            <a:t>円 </a:t>
          </a:r>
          <a:r>
            <a:rPr kumimoji="1" lang="en-US" altLang="ja-JP" sz="1000" b="1">
              <a:solidFill>
                <a:schemeClr val="tx1"/>
              </a:solidFill>
            </a:rPr>
            <a:t>(</a:t>
          </a:r>
          <a:r>
            <a:rPr kumimoji="1" lang="ja-JP" altLang="en-US" sz="1000" b="1">
              <a:solidFill>
                <a:schemeClr val="tx1"/>
              </a:solidFill>
            </a:rPr>
            <a:t>税込</a:t>
          </a:r>
          <a:r>
            <a:rPr kumimoji="1" lang="en-US" altLang="ja-JP" sz="1000" b="1">
              <a:solidFill>
                <a:schemeClr val="tx1"/>
              </a:solidFill>
            </a:rPr>
            <a:t>)</a:t>
          </a:r>
        </a:p>
      </xdr:txBody>
    </xdr:sp>
    <xdr:clientData/>
  </xdr:twoCellAnchor>
  <xdr:twoCellAnchor>
    <xdr:from>
      <xdr:col>17</xdr:col>
      <xdr:colOff>134176</xdr:colOff>
      <xdr:row>22</xdr:row>
      <xdr:rowOff>191057</xdr:rowOff>
    </xdr:from>
    <xdr:to>
      <xdr:col>22</xdr:col>
      <xdr:colOff>104868</xdr:colOff>
      <xdr:row>23</xdr:row>
      <xdr:rowOff>215239</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002154" y="4895579"/>
          <a:ext cx="1171671" cy="264377"/>
        </a:xfrm>
        <a:prstGeom prst="rect">
          <a:avLst/>
        </a:prstGeom>
        <a:solidFill>
          <a:srgbClr val="FFFF00"/>
        </a:solidFill>
        <a:ln>
          <a:solidFill>
            <a:srgbClr val="C8F83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000" b="1">
              <a:solidFill>
                <a:schemeClr val="tx1"/>
              </a:solidFill>
            </a:rPr>
            <a:t>3.500</a:t>
          </a:r>
          <a:r>
            <a:rPr kumimoji="1" lang="ja-JP" altLang="en-US" sz="1000" b="1">
              <a:solidFill>
                <a:schemeClr val="tx1"/>
              </a:solidFill>
            </a:rPr>
            <a:t>円 </a:t>
          </a:r>
          <a:r>
            <a:rPr kumimoji="1" lang="en-US" altLang="ja-JP" sz="1000" b="1">
              <a:solidFill>
                <a:schemeClr val="tx1"/>
              </a:solidFill>
            </a:rPr>
            <a:t>(</a:t>
          </a:r>
          <a:r>
            <a:rPr kumimoji="1" lang="ja-JP" altLang="en-US" sz="1000" b="1">
              <a:solidFill>
                <a:schemeClr val="tx1"/>
              </a:solidFill>
            </a:rPr>
            <a:t>税込</a:t>
          </a:r>
          <a:r>
            <a:rPr kumimoji="1" lang="en-US" altLang="ja-JP" sz="1000" b="1">
              <a:solidFill>
                <a:schemeClr val="tx1"/>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57150</xdr:colOff>
      <xdr:row>2</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0"/>
          <a:ext cx="885825" cy="476250"/>
        </a:xfrm>
        <a:prstGeom prst="rect">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500"/>
            <a:t>  FD</a:t>
          </a:r>
          <a:endParaRPr kumimoji="1" lang="ja-JP" altLang="en-US" sz="2500" b="1"/>
        </a:p>
      </xdr:txBody>
    </xdr:sp>
    <xdr:clientData/>
  </xdr:twoCellAnchor>
  <xdr:twoCellAnchor>
    <xdr:from>
      <xdr:col>3</xdr:col>
      <xdr:colOff>155197</xdr:colOff>
      <xdr:row>6</xdr:row>
      <xdr:rowOff>198344</xdr:rowOff>
    </xdr:from>
    <xdr:to>
      <xdr:col>8</xdr:col>
      <xdr:colOff>125891</xdr:colOff>
      <xdr:row>7</xdr:row>
      <xdr:rowOff>222525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869572" y="1236569"/>
          <a:ext cx="1161319" cy="262306"/>
        </a:xfrm>
        <a:prstGeom prst="rect">
          <a:avLst/>
        </a:prstGeom>
        <a:solidFill>
          <a:srgbClr val="FFFF00"/>
        </a:solidFill>
        <a:ln>
          <a:solidFill>
            <a:srgbClr val="C8F8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b="1">
              <a:solidFill>
                <a:schemeClr val="tx1"/>
              </a:solidFill>
            </a:rPr>
            <a:t>2.500</a:t>
          </a:r>
          <a:r>
            <a:rPr kumimoji="1" lang="ja-JP" altLang="en-US" sz="1000" b="1">
              <a:solidFill>
                <a:schemeClr val="tx1"/>
              </a:solidFill>
            </a:rPr>
            <a:t>円 </a:t>
          </a:r>
          <a:r>
            <a:rPr kumimoji="1" lang="en-US" altLang="ja-JP" sz="1000" b="1">
              <a:solidFill>
                <a:schemeClr val="tx1"/>
              </a:solidFill>
            </a:rPr>
            <a:t>(</a:t>
          </a:r>
          <a:r>
            <a:rPr kumimoji="1" lang="ja-JP" altLang="en-US" sz="1000" b="1">
              <a:solidFill>
                <a:schemeClr val="tx1"/>
              </a:solidFill>
            </a:rPr>
            <a:t>税込</a:t>
          </a:r>
          <a:r>
            <a:rPr kumimoji="1" lang="en-US" altLang="ja-JP" sz="1000" b="1">
              <a:solidFill>
                <a:schemeClr val="tx1"/>
              </a:solidFill>
            </a:rPr>
            <a:t>)</a:t>
          </a:r>
        </a:p>
      </xdr:txBody>
    </xdr:sp>
    <xdr:clientData/>
  </xdr:twoCellAnchor>
  <xdr:twoCellAnchor>
    <xdr:from>
      <xdr:col>16</xdr:col>
      <xdr:colOff>136147</xdr:colOff>
      <xdr:row>6</xdr:row>
      <xdr:rowOff>198344</xdr:rowOff>
    </xdr:from>
    <xdr:to>
      <xdr:col>21</xdr:col>
      <xdr:colOff>106841</xdr:colOff>
      <xdr:row>7</xdr:row>
      <xdr:rowOff>222525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3927097" y="1236569"/>
          <a:ext cx="1161319" cy="262306"/>
        </a:xfrm>
        <a:prstGeom prst="rect">
          <a:avLst/>
        </a:prstGeom>
        <a:solidFill>
          <a:srgbClr val="FFFF00"/>
        </a:solidFill>
        <a:ln>
          <a:solidFill>
            <a:srgbClr val="C8F8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b="1">
              <a:solidFill>
                <a:schemeClr val="tx1"/>
              </a:solidFill>
            </a:rPr>
            <a:t>4.500</a:t>
          </a:r>
          <a:r>
            <a:rPr kumimoji="1" lang="ja-JP" altLang="en-US" sz="1000" b="1">
              <a:solidFill>
                <a:schemeClr val="tx1"/>
              </a:solidFill>
            </a:rPr>
            <a:t>円 </a:t>
          </a:r>
          <a:r>
            <a:rPr kumimoji="1" lang="en-US" altLang="ja-JP" sz="1000" b="1">
              <a:solidFill>
                <a:schemeClr val="tx1"/>
              </a:solidFill>
            </a:rPr>
            <a:t>(</a:t>
          </a:r>
          <a:r>
            <a:rPr kumimoji="1" lang="ja-JP" altLang="en-US" sz="1000" b="1">
              <a:solidFill>
                <a:schemeClr val="tx1"/>
              </a:solidFill>
            </a:rPr>
            <a:t>税込</a:t>
          </a:r>
          <a:r>
            <a:rPr kumimoji="1" lang="en-US" altLang="ja-JP" sz="1000" b="1">
              <a:solidFill>
                <a:schemeClr val="tx1"/>
              </a:solidFill>
            </a:rPr>
            <a:t>)</a:t>
          </a:r>
        </a:p>
      </xdr:txBody>
    </xdr:sp>
    <xdr:clientData/>
  </xdr:twoCellAnchor>
  <xdr:twoCellAnchor>
    <xdr:from>
      <xdr:col>3</xdr:col>
      <xdr:colOff>165379</xdr:colOff>
      <xdr:row>17</xdr:row>
      <xdr:rowOff>198344</xdr:rowOff>
    </xdr:from>
    <xdr:to>
      <xdr:col>8</xdr:col>
      <xdr:colOff>136073</xdr:colOff>
      <xdr:row>18</xdr:row>
      <xdr:rowOff>222525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74827" y="3653620"/>
          <a:ext cx="1153108" cy="260664"/>
        </a:xfrm>
        <a:prstGeom prst="rect">
          <a:avLst/>
        </a:prstGeom>
        <a:solidFill>
          <a:srgbClr val="FFFF00"/>
        </a:solidFill>
        <a:ln>
          <a:solidFill>
            <a:srgbClr val="C8F8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b="1">
              <a:solidFill>
                <a:schemeClr val="tx1"/>
              </a:solidFill>
            </a:rPr>
            <a:t>4.000</a:t>
          </a:r>
          <a:r>
            <a:rPr kumimoji="1" lang="ja-JP" altLang="en-US" sz="1000" b="1">
              <a:solidFill>
                <a:schemeClr val="tx1"/>
              </a:solidFill>
            </a:rPr>
            <a:t>円 </a:t>
          </a:r>
          <a:r>
            <a:rPr kumimoji="1" lang="en-US" altLang="ja-JP" sz="1000" b="1">
              <a:solidFill>
                <a:schemeClr val="tx1"/>
              </a:solidFill>
            </a:rPr>
            <a:t>(</a:t>
          </a:r>
          <a:r>
            <a:rPr kumimoji="1" lang="ja-JP" altLang="en-US" sz="1000" b="1">
              <a:solidFill>
                <a:schemeClr val="tx1"/>
              </a:solidFill>
            </a:rPr>
            <a:t>税込</a:t>
          </a:r>
          <a:r>
            <a:rPr kumimoji="1" lang="en-US" altLang="ja-JP" sz="1000" b="1">
              <a:solidFill>
                <a:schemeClr val="tx1"/>
              </a:solidFill>
            </a:rPr>
            <a:t>)</a:t>
          </a:r>
        </a:p>
      </xdr:txBody>
    </xdr:sp>
    <xdr:clientData/>
  </xdr:twoCellAnchor>
  <xdr:twoCellAnchor>
    <xdr:from>
      <xdr:col>16</xdr:col>
      <xdr:colOff>139103</xdr:colOff>
      <xdr:row>17</xdr:row>
      <xdr:rowOff>198344</xdr:rowOff>
    </xdr:from>
    <xdr:to>
      <xdr:col>21</xdr:col>
      <xdr:colOff>109797</xdr:colOff>
      <xdr:row>18</xdr:row>
      <xdr:rowOff>222525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3909689" y="3653620"/>
          <a:ext cx="1153108" cy="260664"/>
        </a:xfrm>
        <a:prstGeom prst="rect">
          <a:avLst/>
        </a:prstGeom>
        <a:solidFill>
          <a:srgbClr val="FFFF00"/>
        </a:solidFill>
        <a:ln>
          <a:solidFill>
            <a:srgbClr val="C8F8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b="1">
              <a:solidFill>
                <a:schemeClr val="tx1"/>
              </a:solidFill>
            </a:rPr>
            <a:t>3.500</a:t>
          </a:r>
          <a:r>
            <a:rPr kumimoji="1" lang="ja-JP" altLang="en-US" sz="1000" b="1">
              <a:solidFill>
                <a:schemeClr val="tx1"/>
              </a:solidFill>
            </a:rPr>
            <a:t>円 </a:t>
          </a:r>
          <a:r>
            <a:rPr kumimoji="1" lang="en-US" altLang="ja-JP" sz="1000" b="1">
              <a:solidFill>
                <a:schemeClr val="tx1"/>
              </a:solidFill>
            </a:rPr>
            <a:t>(</a:t>
          </a:r>
          <a:r>
            <a:rPr kumimoji="1" lang="ja-JP" altLang="en-US" sz="1000" b="1">
              <a:solidFill>
                <a:schemeClr val="tx1"/>
              </a:solidFill>
            </a:rPr>
            <a:t>税込</a:t>
          </a:r>
          <a:r>
            <a:rPr kumimoji="1" lang="en-US" altLang="ja-JP" sz="1000" b="1">
              <a:solidFill>
                <a:schemeClr val="tx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57150</xdr:colOff>
      <xdr:row>2</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0"/>
          <a:ext cx="885825" cy="476250"/>
        </a:xfrm>
        <a:prstGeom prst="rect">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500"/>
            <a:t> RD</a:t>
          </a:r>
          <a:endParaRPr kumimoji="1" lang="ja-JP" altLang="en-US" sz="2500" b="1"/>
        </a:p>
      </xdr:txBody>
    </xdr:sp>
    <xdr:clientData/>
  </xdr:twoCellAnchor>
  <xdr:twoCellAnchor>
    <xdr:from>
      <xdr:col>3</xdr:col>
      <xdr:colOff>126674</xdr:colOff>
      <xdr:row>6</xdr:row>
      <xdr:rowOff>190501</xdr:rowOff>
    </xdr:from>
    <xdr:to>
      <xdr:col>8</xdr:col>
      <xdr:colOff>121729</xdr:colOff>
      <xdr:row>7</xdr:row>
      <xdr:rowOff>219554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47261" y="1258958"/>
          <a:ext cx="1196033" cy="269248"/>
        </a:xfrm>
        <a:prstGeom prst="rect">
          <a:avLst/>
        </a:prstGeom>
        <a:solidFill>
          <a:srgbClr val="FFFF00"/>
        </a:solidFill>
        <a:ln>
          <a:solidFill>
            <a:srgbClr val="C8F8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b="1">
              <a:solidFill>
                <a:schemeClr val="tx1"/>
              </a:solidFill>
            </a:rPr>
            <a:t>3.500</a:t>
          </a:r>
          <a:r>
            <a:rPr kumimoji="1" lang="ja-JP" altLang="en-US" sz="1000" b="1">
              <a:solidFill>
                <a:schemeClr val="tx1"/>
              </a:solidFill>
            </a:rPr>
            <a:t>円 </a:t>
          </a:r>
          <a:r>
            <a:rPr kumimoji="1" lang="en-US" altLang="ja-JP" sz="1000" b="1">
              <a:solidFill>
                <a:schemeClr val="tx1"/>
              </a:solidFill>
            </a:rPr>
            <a:t>(</a:t>
          </a:r>
          <a:r>
            <a:rPr kumimoji="1" lang="ja-JP" altLang="en-US" sz="1000" b="1">
              <a:solidFill>
                <a:schemeClr val="tx1"/>
              </a:solidFill>
            </a:rPr>
            <a:t>税込</a:t>
          </a:r>
          <a:r>
            <a:rPr kumimoji="1" lang="en-US" altLang="ja-JP" sz="1000" b="1">
              <a:solidFill>
                <a:schemeClr val="tx1"/>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57150</xdr:colOff>
      <xdr:row>2</xdr:row>
      <xdr:rowOff>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0"/>
          <a:ext cx="885825" cy="476250"/>
        </a:xfrm>
        <a:prstGeom prst="rect">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500"/>
            <a:t>  BD</a:t>
          </a:r>
          <a:endParaRPr kumimoji="1" lang="ja-JP" altLang="en-US" sz="2500" b="1"/>
        </a:p>
      </xdr:txBody>
    </xdr:sp>
    <xdr:clientData/>
  </xdr:twoCellAnchor>
  <xdr:twoCellAnchor>
    <xdr:from>
      <xdr:col>3</xdr:col>
      <xdr:colOff>134901</xdr:colOff>
      <xdr:row>6</xdr:row>
      <xdr:rowOff>193948</xdr:rowOff>
    </xdr:from>
    <xdr:to>
      <xdr:col>8</xdr:col>
      <xdr:colOff>129956</xdr:colOff>
      <xdr:row>7</xdr:row>
      <xdr:rowOff>223001</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60266" y="1644679"/>
          <a:ext cx="1203998" cy="270841"/>
        </a:xfrm>
        <a:prstGeom prst="rect">
          <a:avLst/>
        </a:prstGeom>
        <a:solidFill>
          <a:srgbClr val="FFFF00"/>
        </a:solidFill>
        <a:ln>
          <a:solidFill>
            <a:srgbClr val="C8F83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b="1">
              <a:solidFill>
                <a:schemeClr val="tx1"/>
              </a:solidFill>
            </a:rPr>
            <a:t>1.500</a:t>
          </a:r>
          <a:r>
            <a:rPr kumimoji="1" lang="ja-JP" altLang="en-US" sz="1000" b="1">
              <a:solidFill>
                <a:schemeClr val="tx1"/>
              </a:solidFill>
            </a:rPr>
            <a:t>円 </a:t>
          </a:r>
          <a:r>
            <a:rPr kumimoji="1" lang="en-US" altLang="ja-JP" sz="1000" b="1">
              <a:solidFill>
                <a:schemeClr val="tx1"/>
              </a:solidFill>
            </a:rPr>
            <a:t>(</a:t>
          </a:r>
          <a:r>
            <a:rPr kumimoji="1" lang="ja-JP" altLang="en-US" sz="1000" b="1">
              <a:solidFill>
                <a:schemeClr val="tx1"/>
              </a:solidFill>
            </a:rPr>
            <a:t>税込</a:t>
          </a:r>
          <a:r>
            <a:rPr kumimoji="1" lang="en-US" altLang="ja-JP" sz="1000" b="1">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8133-D5A9-4BDA-B9C6-345745633B3D}">
  <sheetPr>
    <tabColor theme="0" tint="-4.9989318521683403E-2"/>
  </sheetPr>
  <dimension ref="B1:K44"/>
  <sheetViews>
    <sheetView showGridLines="0" tabSelected="1" showWhiteSpace="0" zoomScaleNormal="100" zoomScaleSheetLayoutView="115" zoomScalePageLayoutView="85" workbookViewId="0">
      <selection activeCell="B42" sqref="B42:K44"/>
    </sheetView>
  </sheetViews>
  <sheetFormatPr baseColWidth="10" defaultColWidth="8.83203125" defaultRowHeight="18"/>
  <cols>
    <col min="1" max="1" width="0.1640625" customWidth="1"/>
    <col min="2" max="2" width="13" customWidth="1"/>
    <col min="3" max="3" width="2.33203125" customWidth="1"/>
    <col min="4" max="4" width="12" customWidth="1"/>
    <col min="5" max="5" width="5.1640625" customWidth="1"/>
    <col min="6" max="6" width="12.5" customWidth="1"/>
    <col min="7" max="7" width="4" customWidth="1"/>
    <col min="8" max="8" width="10.1640625" customWidth="1"/>
    <col min="9" max="9" width="5" customWidth="1"/>
    <col min="10" max="10" width="11.1640625" customWidth="1"/>
    <col min="11" max="11" width="11.33203125" customWidth="1"/>
    <col min="12" max="12" width="0.5" customWidth="1"/>
  </cols>
  <sheetData>
    <row r="1" spans="2:11">
      <c r="B1" s="115" t="s">
        <v>104</v>
      </c>
      <c r="C1" s="116"/>
      <c r="D1" s="116"/>
      <c r="E1" s="116"/>
      <c r="F1" s="116"/>
      <c r="G1" s="116"/>
      <c r="H1" s="116"/>
      <c r="I1" s="116"/>
      <c r="J1" s="116"/>
      <c r="K1" s="117"/>
    </row>
    <row r="2" spans="2:11">
      <c r="B2" s="118"/>
      <c r="C2" s="119"/>
      <c r="D2" s="119"/>
      <c r="E2" s="119"/>
      <c r="F2" s="119"/>
      <c r="G2" s="119"/>
      <c r="H2" s="119"/>
      <c r="I2" s="119"/>
      <c r="J2" s="119"/>
      <c r="K2" s="120"/>
    </row>
    <row r="3" spans="2:11" ht="19.5" customHeight="1">
      <c r="B3" s="30" t="s">
        <v>88</v>
      </c>
      <c r="C3" s="2"/>
      <c r="D3" s="2"/>
      <c r="E3" s="2"/>
      <c r="F3" s="2"/>
      <c r="G3" s="2"/>
      <c r="H3" s="32"/>
      <c r="I3" s="2"/>
      <c r="J3" s="2"/>
      <c r="K3" s="8"/>
    </row>
    <row r="4" spans="2:11">
      <c r="B4" s="31" t="s">
        <v>0</v>
      </c>
      <c r="C4" s="121"/>
      <c r="D4" s="113"/>
      <c r="E4" s="113"/>
      <c r="F4" s="113"/>
      <c r="G4" s="114"/>
      <c r="H4" s="31" t="s">
        <v>1</v>
      </c>
      <c r="I4" s="121"/>
      <c r="J4" s="113"/>
      <c r="K4" s="114"/>
    </row>
    <row r="5" spans="2:11">
      <c r="B5" s="30" t="s">
        <v>89</v>
      </c>
      <c r="C5" s="2"/>
      <c r="D5" s="2"/>
      <c r="E5" s="2"/>
      <c r="F5" s="2"/>
      <c r="G5" s="2"/>
      <c r="H5" s="32"/>
      <c r="I5" s="2"/>
      <c r="J5" s="2"/>
      <c r="K5" s="8"/>
    </row>
    <row r="6" spans="2:11">
      <c r="B6" s="31" t="s">
        <v>2</v>
      </c>
      <c r="C6" s="121"/>
      <c r="D6" s="113"/>
      <c r="E6" s="113"/>
      <c r="F6" s="113"/>
      <c r="G6" s="114"/>
      <c r="H6" s="31" t="s">
        <v>3</v>
      </c>
      <c r="I6" s="121"/>
      <c r="J6" s="113"/>
      <c r="K6" s="114"/>
    </row>
    <row r="7" spans="2:11" ht="7.5" customHeight="1">
      <c r="B7" s="30"/>
      <c r="C7" s="2"/>
      <c r="D7" s="2"/>
      <c r="E7" s="2"/>
      <c r="F7" s="2"/>
      <c r="G7" s="2"/>
      <c r="H7" s="2"/>
      <c r="I7" s="2"/>
      <c r="J7" s="2"/>
      <c r="K7" s="8"/>
    </row>
    <row r="8" spans="2:11">
      <c r="B8" s="44" t="s">
        <v>4</v>
      </c>
      <c r="C8" s="10" t="s">
        <v>5</v>
      </c>
      <c r="D8" s="113"/>
      <c r="E8" s="113"/>
      <c r="F8" s="113"/>
      <c r="G8" s="113"/>
      <c r="H8" s="113"/>
      <c r="I8" s="113"/>
      <c r="J8" s="113"/>
      <c r="K8" s="114"/>
    </row>
    <row r="9" spans="2:11" ht="24" customHeight="1">
      <c r="B9" s="131"/>
      <c r="C9" s="132"/>
      <c r="D9" s="132"/>
      <c r="E9" s="132"/>
      <c r="F9" s="132"/>
      <c r="G9" s="132"/>
      <c r="H9" s="132"/>
      <c r="I9" s="132"/>
      <c r="J9" s="132"/>
      <c r="K9" s="133"/>
    </row>
    <row r="10" spans="2:11" ht="6" customHeight="1">
      <c r="B10" s="9"/>
      <c r="C10" s="2"/>
      <c r="D10" s="2"/>
      <c r="E10" s="22"/>
      <c r="F10" s="2"/>
      <c r="G10" s="2"/>
      <c r="H10" s="2"/>
      <c r="I10" s="2"/>
      <c r="J10" s="2"/>
      <c r="K10" s="8"/>
    </row>
    <row r="11" spans="2:11">
      <c r="B11" s="111" t="s">
        <v>101</v>
      </c>
      <c r="C11" s="2"/>
      <c r="D11" s="2"/>
      <c r="E11" s="2"/>
      <c r="F11" s="11"/>
      <c r="G11" s="2"/>
      <c r="H11" s="2"/>
      <c r="I11" s="2"/>
      <c r="J11" s="2"/>
      <c r="K11" s="8"/>
    </row>
    <row r="12" spans="2:11" ht="36.75" customHeight="1">
      <c r="B12" s="134" t="s">
        <v>100</v>
      </c>
      <c r="C12" s="135"/>
      <c r="D12" s="135"/>
      <c r="E12" s="135"/>
      <c r="F12" s="135"/>
      <c r="G12" s="135"/>
      <c r="H12" s="135"/>
      <c r="I12" s="135"/>
      <c r="J12" s="135"/>
      <c r="K12" s="136"/>
    </row>
    <row r="13" spans="2:11" ht="38.25" customHeight="1">
      <c r="B13" s="34"/>
      <c r="C13" s="106"/>
      <c r="D13" s="107" t="s">
        <v>6</v>
      </c>
      <c r="E13" s="106"/>
      <c r="F13" s="107" t="s">
        <v>7</v>
      </c>
      <c r="G13" s="106"/>
      <c r="H13" s="107" t="s">
        <v>8</v>
      </c>
      <c r="I13" s="106"/>
      <c r="J13" s="107" t="s">
        <v>9</v>
      </c>
      <c r="K13" s="35"/>
    </row>
    <row r="14" spans="2:11" ht="5.25" customHeight="1">
      <c r="B14" s="9"/>
      <c r="C14" s="2"/>
      <c r="D14" s="2"/>
      <c r="E14" s="2"/>
      <c r="F14" s="2"/>
      <c r="G14" s="2"/>
      <c r="H14" s="2"/>
      <c r="I14" s="2"/>
      <c r="J14" s="2"/>
      <c r="K14" s="8"/>
    </row>
    <row r="15" spans="2:11">
      <c r="B15" s="9" t="s">
        <v>10</v>
      </c>
      <c r="C15" s="2"/>
      <c r="D15" s="2"/>
      <c r="E15" s="2"/>
      <c r="F15" s="2"/>
      <c r="G15" s="2"/>
      <c r="H15" s="2"/>
      <c r="I15" s="2"/>
      <c r="J15" s="2"/>
      <c r="K15" s="8"/>
    </row>
    <row r="16" spans="2:11" ht="29.25" customHeight="1">
      <c r="B16" s="33" t="s">
        <v>11</v>
      </c>
      <c r="C16" s="137" t="s">
        <v>97</v>
      </c>
      <c r="D16" s="138"/>
      <c r="E16" s="138"/>
      <c r="F16" s="138"/>
      <c r="G16" s="138"/>
      <c r="H16" s="138"/>
      <c r="I16" s="138"/>
      <c r="J16" s="138"/>
      <c r="K16" s="139"/>
    </row>
    <row r="17" spans="2:11" ht="31.5" customHeight="1">
      <c r="B17" s="33" t="s">
        <v>102</v>
      </c>
      <c r="C17" s="137" t="s">
        <v>103</v>
      </c>
      <c r="D17" s="150"/>
      <c r="E17" s="150"/>
      <c r="F17" s="150"/>
      <c r="G17" s="150"/>
      <c r="H17" s="150"/>
      <c r="I17" s="150"/>
      <c r="J17" s="150"/>
      <c r="K17" s="151"/>
    </row>
    <row r="18" spans="2:11" ht="12" customHeight="1" thickBot="1">
      <c r="B18" s="36"/>
      <c r="C18" s="37"/>
      <c r="D18" s="37"/>
      <c r="E18" s="46"/>
      <c r="F18" s="46"/>
      <c r="G18" s="46"/>
      <c r="H18" s="46"/>
      <c r="I18" s="46"/>
      <c r="J18" s="20"/>
      <c r="K18" s="23"/>
    </row>
    <row r="19" spans="2:11" ht="22" customHeight="1" thickBot="1">
      <c r="B19" s="112" t="s">
        <v>77</v>
      </c>
      <c r="C19" s="38"/>
      <c r="D19" s="48">
        <f>UDデザイン!M41</f>
        <v>0</v>
      </c>
      <c r="E19" s="53" t="s">
        <v>27</v>
      </c>
      <c r="F19" s="51" t="s">
        <v>48</v>
      </c>
      <c r="G19" s="42"/>
      <c r="H19" s="48">
        <f>D19+D21+D20+D22</f>
        <v>0</v>
      </c>
      <c r="I19" s="40" t="s">
        <v>27</v>
      </c>
      <c r="J19" s="20"/>
      <c r="K19" s="23"/>
    </row>
    <row r="20" spans="2:11" ht="22" customHeight="1" thickBot="1">
      <c r="B20" s="47" t="s">
        <v>78</v>
      </c>
      <c r="C20" s="38"/>
      <c r="D20" s="48">
        <f>FDデザイン!L27</f>
        <v>0</v>
      </c>
      <c r="E20" s="53" t="s">
        <v>27</v>
      </c>
      <c r="F20" s="52" t="s">
        <v>83</v>
      </c>
      <c r="G20" s="39"/>
      <c r="H20" s="48" t="str">
        <f>IF(H19&gt;99999,H19*10%,IF(H19&gt;49999,H19*5%,"0"))</f>
        <v>0</v>
      </c>
      <c r="I20" s="38" t="s">
        <v>82</v>
      </c>
      <c r="J20" s="146"/>
      <c r="K20" s="147"/>
    </row>
    <row r="21" spans="2:11" ht="22" customHeight="1" thickBot="1">
      <c r="B21" s="112" t="s">
        <v>79</v>
      </c>
      <c r="C21" s="38"/>
      <c r="D21" s="48">
        <f>RDデザイン!L20</f>
        <v>0</v>
      </c>
      <c r="E21" s="53" t="s">
        <v>27</v>
      </c>
      <c r="F21" s="52" t="s">
        <v>86</v>
      </c>
      <c r="G21" s="39"/>
      <c r="H21" s="48" t="str">
        <f>IF(H19&gt;6998,"0","900")</f>
        <v>900</v>
      </c>
      <c r="I21" s="38" t="s">
        <v>92</v>
      </c>
      <c r="J21" s="146"/>
      <c r="K21" s="147"/>
    </row>
    <row r="22" spans="2:11" ht="22" customHeight="1" thickBot="1">
      <c r="B22" s="47" t="s">
        <v>80</v>
      </c>
      <c r="C22" s="38"/>
      <c r="D22" s="48">
        <f>'BDデザイン '!L18</f>
        <v>0</v>
      </c>
      <c r="E22" s="53" t="s">
        <v>27</v>
      </c>
      <c r="F22" s="152" t="s">
        <v>93</v>
      </c>
      <c r="G22" s="153"/>
      <c r="H22" s="153"/>
      <c r="I22" s="153"/>
      <c r="J22" s="153"/>
      <c r="K22" s="154"/>
    </row>
    <row r="23" spans="2:11" ht="12" customHeight="1">
      <c r="B23" s="30"/>
      <c r="C23" s="37"/>
      <c r="D23" s="41"/>
      <c r="E23" s="37"/>
      <c r="J23" s="20"/>
      <c r="K23" s="23"/>
    </row>
    <row r="24" spans="2:11" ht="25.5" customHeight="1">
      <c r="B24" s="140" t="s">
        <v>81</v>
      </c>
      <c r="C24" s="140"/>
      <c r="D24" s="140"/>
      <c r="E24" s="1"/>
      <c r="F24" s="1"/>
      <c r="G24" s="1"/>
      <c r="H24" s="145">
        <f>H19-H20</f>
        <v>0</v>
      </c>
      <c r="I24" s="145"/>
      <c r="J24" s="145"/>
      <c r="K24" s="108" t="s">
        <v>27</v>
      </c>
    </row>
    <row r="25" spans="2:11" ht="25.5" customHeight="1">
      <c r="B25" s="140" t="s">
        <v>86</v>
      </c>
      <c r="C25" s="140"/>
      <c r="D25" s="140"/>
      <c r="E25" s="4"/>
      <c r="F25" s="4"/>
      <c r="G25" s="4"/>
      <c r="H25" s="145" t="str">
        <f>H21</f>
        <v>900</v>
      </c>
      <c r="I25" s="145"/>
      <c r="J25" s="145"/>
      <c r="K25" s="108" t="s">
        <v>27</v>
      </c>
    </row>
    <row r="26" spans="2:11" ht="23.25" customHeight="1">
      <c r="B26" s="9"/>
      <c r="C26" s="2"/>
      <c r="D26" s="2"/>
      <c r="E26" s="148" t="s">
        <v>93</v>
      </c>
      <c r="F26" s="148"/>
      <c r="G26" s="148"/>
      <c r="H26" s="148"/>
      <c r="I26" s="148"/>
      <c r="J26" s="148"/>
      <c r="K26" s="149"/>
    </row>
    <row r="27" spans="2:11">
      <c r="B27" s="110" t="s">
        <v>12</v>
      </c>
      <c r="C27" s="141"/>
      <c r="D27" s="141"/>
      <c r="E27" s="6" t="s">
        <v>14</v>
      </c>
      <c r="F27" s="49"/>
      <c r="G27" s="2"/>
      <c r="H27" s="142" t="s">
        <v>15</v>
      </c>
      <c r="I27" s="143"/>
      <c r="J27" s="143"/>
      <c r="K27" s="144"/>
    </row>
    <row r="28" spans="2:11" ht="6" customHeight="1">
      <c r="B28" s="43"/>
      <c r="C28" s="2"/>
      <c r="D28" s="2"/>
      <c r="E28" s="2"/>
      <c r="F28" s="2"/>
      <c r="G28" s="8"/>
      <c r="H28" s="156" t="s">
        <v>16</v>
      </c>
      <c r="I28" s="160"/>
      <c r="J28" s="160"/>
      <c r="K28" s="161"/>
    </row>
    <row r="29" spans="2:11">
      <c r="B29" s="45" t="s">
        <v>13</v>
      </c>
      <c r="C29" s="141"/>
      <c r="D29" s="141"/>
      <c r="E29" s="141"/>
      <c r="F29" s="158"/>
      <c r="G29" s="8"/>
      <c r="H29" s="157"/>
      <c r="I29" s="132"/>
      <c r="J29" s="132"/>
      <c r="K29" s="133"/>
    </row>
    <row r="30" spans="2:11" ht="5.25" customHeight="1">
      <c r="B30" s="43"/>
      <c r="C30" s="2"/>
      <c r="D30" s="2"/>
      <c r="E30" s="2"/>
      <c r="F30" s="2"/>
      <c r="G30" s="2"/>
      <c r="H30" s="2"/>
      <c r="I30" s="2"/>
      <c r="J30" s="2"/>
      <c r="K30" s="8"/>
    </row>
    <row r="31" spans="2:11" ht="21" customHeight="1">
      <c r="B31" s="122" t="s">
        <v>18</v>
      </c>
      <c r="C31" s="123" t="s">
        <v>99</v>
      </c>
      <c r="D31" s="124"/>
      <c r="E31" s="124"/>
      <c r="F31" s="124"/>
      <c r="G31" s="2"/>
      <c r="H31" s="125" t="s">
        <v>17</v>
      </c>
      <c r="I31" s="126"/>
      <c r="J31" s="126"/>
      <c r="K31" s="127"/>
    </row>
    <row r="32" spans="2:11" ht="58.5" customHeight="1">
      <c r="B32" s="122"/>
      <c r="C32" s="124"/>
      <c r="D32" s="124"/>
      <c r="E32" s="124"/>
      <c r="F32" s="124"/>
      <c r="G32" s="2"/>
      <c r="H32" s="128"/>
      <c r="I32" s="129"/>
      <c r="J32" s="129"/>
      <c r="K32" s="130"/>
    </row>
    <row r="33" spans="2:11" ht="11.25" customHeight="1">
      <c r="B33" s="9"/>
      <c r="C33" s="2"/>
      <c r="D33" s="2"/>
      <c r="E33" s="2"/>
      <c r="F33" s="2"/>
      <c r="G33" s="2"/>
      <c r="H33" s="2"/>
      <c r="I33" s="2"/>
      <c r="J33" s="2"/>
      <c r="K33" s="8"/>
    </row>
    <row r="34" spans="2:11" ht="23.25" customHeight="1">
      <c r="B34" s="50" t="s">
        <v>19</v>
      </c>
      <c r="C34" s="159" t="s">
        <v>106</v>
      </c>
      <c r="D34" s="159"/>
      <c r="E34" s="159"/>
      <c r="F34" s="159"/>
      <c r="G34" s="159"/>
      <c r="H34" s="159"/>
      <c r="I34" s="159"/>
      <c r="J34" s="159"/>
      <c r="K34" s="159"/>
    </row>
    <row r="35" spans="2:11" ht="24.75" customHeight="1">
      <c r="B35" s="45" t="s">
        <v>20</v>
      </c>
      <c r="C35" s="159" t="s">
        <v>24</v>
      </c>
      <c r="D35" s="159"/>
      <c r="E35" s="159"/>
      <c r="F35" s="159"/>
      <c r="G35" s="159"/>
      <c r="H35" s="159"/>
      <c r="I35" s="159"/>
      <c r="J35" s="159"/>
      <c r="K35" s="159"/>
    </row>
    <row r="36" spans="2:11" ht="57" customHeight="1">
      <c r="B36" s="45" t="s">
        <v>21</v>
      </c>
      <c r="C36" s="155" t="s">
        <v>25</v>
      </c>
      <c r="D36" s="155"/>
      <c r="E36" s="155"/>
      <c r="F36" s="155"/>
      <c r="G36" s="155"/>
      <c r="H36" s="155"/>
      <c r="I36" s="155"/>
      <c r="J36" s="155"/>
      <c r="K36" s="155"/>
    </row>
    <row r="37" spans="2:11" ht="36" customHeight="1">
      <c r="B37" s="45" t="s">
        <v>90</v>
      </c>
      <c r="C37" s="155" t="s">
        <v>91</v>
      </c>
      <c r="D37" s="159"/>
      <c r="E37" s="159"/>
      <c r="F37" s="159"/>
      <c r="G37" s="159"/>
      <c r="H37" s="159"/>
      <c r="I37" s="159"/>
      <c r="J37" s="159"/>
      <c r="K37" s="159"/>
    </row>
    <row r="38" spans="2:11">
      <c r="B38" s="45" t="s">
        <v>22</v>
      </c>
      <c r="C38" s="159" t="s">
        <v>26</v>
      </c>
      <c r="D38" s="159"/>
      <c r="E38" s="159"/>
      <c r="F38" s="159"/>
      <c r="G38" s="159"/>
      <c r="H38" s="159"/>
      <c r="I38" s="159"/>
      <c r="J38" s="159"/>
      <c r="K38" s="159"/>
    </row>
    <row r="39" spans="2:11" ht="39.75" customHeight="1">
      <c r="B39" s="45" t="s">
        <v>23</v>
      </c>
      <c r="C39" s="155" t="s">
        <v>87</v>
      </c>
      <c r="D39" s="155"/>
      <c r="E39" s="155"/>
      <c r="F39" s="155"/>
      <c r="G39" s="155"/>
      <c r="H39" s="155"/>
      <c r="I39" s="155"/>
      <c r="J39" s="155"/>
      <c r="K39" s="155"/>
    </row>
    <row r="40" spans="2:11" ht="5.25" customHeight="1"/>
    <row r="41" spans="2:11">
      <c r="B41" s="291" t="s">
        <v>95</v>
      </c>
      <c r="C41" s="292"/>
      <c r="D41" s="292"/>
      <c r="E41" s="292"/>
      <c r="F41" s="292"/>
      <c r="G41" s="292"/>
      <c r="H41" s="292"/>
      <c r="I41" s="292"/>
      <c r="J41" s="292"/>
      <c r="K41" s="293"/>
    </row>
    <row r="42" spans="2:11">
      <c r="B42" s="294"/>
      <c r="C42" s="295"/>
      <c r="D42" s="295"/>
      <c r="E42" s="295"/>
      <c r="F42" s="295"/>
      <c r="G42" s="295"/>
      <c r="H42" s="295"/>
      <c r="I42" s="295"/>
      <c r="J42" s="295"/>
      <c r="K42" s="296"/>
    </row>
    <row r="43" spans="2:11">
      <c r="B43" s="294"/>
      <c r="C43" s="295"/>
      <c r="D43" s="295"/>
      <c r="E43" s="295"/>
      <c r="F43" s="295"/>
      <c r="G43" s="295"/>
      <c r="H43" s="295"/>
      <c r="I43" s="295"/>
      <c r="J43" s="295"/>
      <c r="K43" s="296"/>
    </row>
    <row r="44" spans="2:11">
      <c r="B44" s="297"/>
      <c r="C44" s="298"/>
      <c r="D44" s="298"/>
      <c r="E44" s="298"/>
      <c r="F44" s="298"/>
      <c r="G44" s="298"/>
      <c r="H44" s="298"/>
      <c r="I44" s="298"/>
      <c r="J44" s="298"/>
      <c r="K44" s="299"/>
    </row>
  </sheetData>
  <sheetProtection algorithmName="SHA-512" hashValue="WRHIGKY73oCvT4P9Fd5DKq+eQ0NSenLN8xkJyUokHyYHr7fgCqPZQQQXJjtIMD/XgBdg1rmqe5VLuut+BR8BJQ==" saltValue="peGfce6XknGQgj0rF3++Eg==" spinCount="100000" sheet="1" objects="1" scenarios="1"/>
  <protectedRanges>
    <protectedRange algorithmName="SHA-512" hashValue="32rduPp7eoiDT/Sg6An8NyeuFZzXjWWOS+GxI2GeHprPOR4JAj4jM1exaTFdPfGPr3MPY9rjeBV8LIeNVh9JGg==" saltValue="8Jxy2ni6gHZC/ItLRAI2fg==" spinCount="100000" sqref="B41:K44" name="弊社専用記入欄"/>
  </protectedRanges>
  <mergeCells count="35">
    <mergeCell ref="B41:K41"/>
    <mergeCell ref="B42:K44"/>
    <mergeCell ref="C17:K17"/>
    <mergeCell ref="F22:K22"/>
    <mergeCell ref="C39:K39"/>
    <mergeCell ref="H28:H29"/>
    <mergeCell ref="C29:F29"/>
    <mergeCell ref="C34:K34"/>
    <mergeCell ref="C35:K35"/>
    <mergeCell ref="C36:K36"/>
    <mergeCell ref="C37:K37"/>
    <mergeCell ref="C38:K38"/>
    <mergeCell ref="I28:K29"/>
    <mergeCell ref="B31:B32"/>
    <mergeCell ref="C31:F32"/>
    <mergeCell ref="H31:K31"/>
    <mergeCell ref="H32:K32"/>
    <mergeCell ref="B9:K9"/>
    <mergeCell ref="B12:K12"/>
    <mergeCell ref="C16:K16"/>
    <mergeCell ref="B24:D24"/>
    <mergeCell ref="C27:D27"/>
    <mergeCell ref="H27:K27"/>
    <mergeCell ref="H24:J24"/>
    <mergeCell ref="B25:D25"/>
    <mergeCell ref="H25:J25"/>
    <mergeCell ref="J21:K21"/>
    <mergeCell ref="J20:K20"/>
    <mergeCell ref="E26:K26"/>
    <mergeCell ref="D8:K8"/>
    <mergeCell ref="B1:K2"/>
    <mergeCell ref="C4:G4"/>
    <mergeCell ref="I4:K4"/>
    <mergeCell ref="C6:G6"/>
    <mergeCell ref="I6:K6"/>
  </mergeCells>
  <phoneticPr fontId="1"/>
  <hyperlinks>
    <hyperlink ref="D13" location="UDデザイン!A1" display="UDデザイン" xr:uid="{DD3CC59C-AF1C-44AA-864E-BD3F312D1072}"/>
    <hyperlink ref="F13" location="FDデザイン!A1" display="FDデザイン" xr:uid="{BD03C577-9C7D-44A8-B060-CE583880D274}"/>
    <hyperlink ref="H13" location="RDデザイン!A1" display="RDデザイン" xr:uid="{FBB3B88E-BBE1-486C-B69C-0375F9C505E9}"/>
    <hyperlink ref="J13" location="'BDデザイン '!A1" display="BDデザイン" xr:uid="{A5B31143-1D81-4BFD-B87B-0BC942B9C1D1}"/>
  </hyperlinks>
  <pageMargins left="1.3" right="0.70866141732283472" top="0.74803149606299213" bottom="0.74803149606299213" header="0.35433070866141736"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EBA70-541F-4AD8-B8E0-FC99071C1FC6}">
  <sheetPr>
    <tabColor theme="4"/>
  </sheetPr>
  <dimension ref="B1:AC43"/>
  <sheetViews>
    <sheetView showGridLines="0" zoomScaleNormal="100" zoomScalePageLayoutView="40" workbookViewId="0">
      <selection activeCell="K14" sqref="K14"/>
    </sheetView>
  </sheetViews>
  <sheetFormatPr baseColWidth="10" defaultColWidth="9" defaultRowHeight="18"/>
  <cols>
    <col min="1" max="1" width="0.5" style="28" customWidth="1"/>
    <col min="2" max="11" width="3.1640625" customWidth="1"/>
    <col min="12" max="12" width="3.6640625" customWidth="1"/>
    <col min="13" max="13" width="2.6640625" customWidth="1"/>
    <col min="14" max="14" width="3" style="28" customWidth="1"/>
    <col min="15" max="24" width="3.1640625" customWidth="1"/>
    <col min="25" max="25" width="3.6640625" customWidth="1"/>
    <col min="26" max="26" width="1.83203125" customWidth="1"/>
    <col min="27" max="27" width="0.5" style="28" customWidth="1"/>
    <col min="28" max="41" width="3.6640625" style="28" customWidth="1"/>
    <col min="42" max="16384" width="9" style="28"/>
  </cols>
  <sheetData>
    <row r="1" spans="2:26" ht="18.75" customHeight="1">
      <c r="B1" s="7"/>
      <c r="C1" s="7"/>
      <c r="D1" s="15"/>
      <c r="E1" s="179" t="s">
        <v>105</v>
      </c>
      <c r="F1" s="179"/>
      <c r="G1" s="179"/>
      <c r="H1" s="179"/>
      <c r="I1" s="179"/>
      <c r="J1" s="179"/>
      <c r="K1" s="179"/>
      <c r="L1" s="179"/>
      <c r="M1" s="179"/>
      <c r="N1" s="179"/>
      <c r="O1" s="179"/>
      <c r="P1" s="179"/>
      <c r="Q1" s="179"/>
      <c r="R1" s="179"/>
      <c r="S1" s="179"/>
      <c r="T1" s="179"/>
      <c r="U1" s="179"/>
      <c r="V1" s="179"/>
      <c r="W1" s="179"/>
      <c r="X1" s="179"/>
      <c r="Y1" s="179"/>
      <c r="Z1" s="179"/>
    </row>
    <row r="2" spans="2:26" ht="18.75" customHeight="1">
      <c r="B2" s="7"/>
      <c r="C2" s="7"/>
      <c r="D2" s="15"/>
      <c r="E2" s="179"/>
      <c r="F2" s="179"/>
      <c r="G2" s="179"/>
      <c r="H2" s="179"/>
      <c r="I2" s="179"/>
      <c r="J2" s="179"/>
      <c r="K2" s="179"/>
      <c r="L2" s="179"/>
      <c r="M2" s="179"/>
      <c r="N2" s="179"/>
      <c r="O2" s="179"/>
      <c r="P2" s="179"/>
      <c r="Q2" s="179"/>
      <c r="R2" s="179"/>
      <c r="S2" s="179"/>
      <c r="T2" s="179"/>
      <c r="U2" s="179"/>
      <c r="V2" s="179"/>
      <c r="W2" s="179"/>
      <c r="X2" s="179"/>
      <c r="Y2" s="179"/>
      <c r="Z2" s="179"/>
    </row>
    <row r="3" spans="2:26" ht="3" customHeight="1" thickBot="1">
      <c r="B3" s="7"/>
      <c r="C3" s="7"/>
      <c r="D3" s="15"/>
      <c r="E3" s="24"/>
      <c r="F3" s="24"/>
      <c r="G3" s="24"/>
      <c r="H3" s="24"/>
      <c r="I3" s="24"/>
      <c r="J3" s="24"/>
      <c r="K3" s="24"/>
      <c r="L3" s="24"/>
      <c r="M3" s="24"/>
      <c r="N3" s="24"/>
      <c r="O3" s="24"/>
      <c r="P3" s="24"/>
      <c r="Q3" s="24"/>
      <c r="R3" s="24"/>
      <c r="S3" s="24"/>
      <c r="T3" s="24"/>
      <c r="U3" s="24"/>
      <c r="V3" s="24"/>
      <c r="W3" s="24"/>
      <c r="X3" s="24"/>
      <c r="Y3" s="24"/>
      <c r="Z3" s="24"/>
    </row>
    <row r="4" spans="2:26" ht="18.75" customHeight="1">
      <c r="B4" s="203" t="s">
        <v>84</v>
      </c>
      <c r="C4" s="204"/>
      <c r="D4" s="204"/>
      <c r="E4" s="204"/>
      <c r="F4" s="204"/>
      <c r="G4" s="205"/>
      <c r="H4" s="209">
        <f>注文書トップ!C4</f>
        <v>0</v>
      </c>
      <c r="I4" s="210"/>
      <c r="J4" s="210"/>
      <c r="K4" s="210"/>
      <c r="L4" s="210"/>
      <c r="M4" s="210"/>
      <c r="N4" s="210"/>
      <c r="O4" s="210"/>
      <c r="P4" s="211"/>
      <c r="Q4" s="24"/>
      <c r="R4" s="203" t="s">
        <v>85</v>
      </c>
      <c r="S4" s="204"/>
      <c r="T4" s="205"/>
      <c r="U4" s="215">
        <f>注文書トップ!I4</f>
        <v>0</v>
      </c>
      <c r="V4" s="216"/>
      <c r="W4" s="216"/>
      <c r="X4" s="216"/>
      <c r="Y4" s="216"/>
      <c r="Z4" s="217"/>
    </row>
    <row r="5" spans="2:26" ht="18.75" customHeight="1" thickBot="1">
      <c r="B5" s="206"/>
      <c r="C5" s="207"/>
      <c r="D5" s="207"/>
      <c r="E5" s="207"/>
      <c r="F5" s="207"/>
      <c r="G5" s="208"/>
      <c r="H5" s="212"/>
      <c r="I5" s="213"/>
      <c r="J5" s="213"/>
      <c r="K5" s="213"/>
      <c r="L5" s="213"/>
      <c r="M5" s="213"/>
      <c r="N5" s="213"/>
      <c r="O5" s="213"/>
      <c r="P5" s="214"/>
      <c r="Q5" s="24"/>
      <c r="R5" s="206"/>
      <c r="S5" s="207"/>
      <c r="T5" s="208"/>
      <c r="U5" s="218"/>
      <c r="V5" s="219"/>
      <c r="W5" s="219"/>
      <c r="X5" s="219"/>
      <c r="Y5" s="219"/>
      <c r="Z5" s="220"/>
    </row>
    <row r="6" spans="2:26" ht="3.75" customHeight="1">
      <c r="G6" s="2"/>
    </row>
    <row r="7" spans="2:26">
      <c r="B7" s="162" t="s">
        <v>45</v>
      </c>
      <c r="C7" s="162"/>
      <c r="D7" s="162"/>
      <c r="E7" s="162"/>
      <c r="F7" s="162"/>
      <c r="G7" s="162"/>
      <c r="H7" s="162"/>
      <c r="I7" s="162"/>
      <c r="J7" s="162"/>
      <c r="K7" s="162"/>
      <c r="L7" s="162"/>
      <c r="M7" s="162"/>
      <c r="N7" s="54"/>
      <c r="O7" s="162" t="s">
        <v>49</v>
      </c>
      <c r="P7" s="162"/>
      <c r="Q7" s="162"/>
      <c r="R7" s="162"/>
      <c r="S7" s="162"/>
      <c r="T7" s="162"/>
      <c r="U7" s="162"/>
      <c r="V7" s="162"/>
      <c r="W7" s="162"/>
      <c r="X7" s="162"/>
      <c r="Y7" s="162"/>
      <c r="Z7" s="162"/>
    </row>
    <row r="8" spans="2:26">
      <c r="B8" s="201">
        <v>2500</v>
      </c>
      <c r="C8" s="202"/>
      <c r="D8" s="202"/>
      <c r="E8" s="202"/>
      <c r="F8" s="202"/>
      <c r="G8" s="202"/>
      <c r="H8" s="180" t="s">
        <v>94</v>
      </c>
      <c r="I8" s="180"/>
      <c r="J8" s="180"/>
      <c r="K8" s="180"/>
      <c r="L8" s="180"/>
      <c r="M8" s="181"/>
      <c r="N8" s="54"/>
      <c r="O8" s="189">
        <v>4500</v>
      </c>
      <c r="P8" s="190"/>
      <c r="Q8" s="190"/>
      <c r="R8" s="190"/>
      <c r="S8" s="190"/>
      <c r="T8" s="190"/>
      <c r="U8" s="180" t="s">
        <v>94</v>
      </c>
      <c r="V8" s="180"/>
      <c r="W8" s="180"/>
      <c r="X8" s="180"/>
      <c r="Y8" s="180"/>
      <c r="Z8" s="181"/>
    </row>
    <row r="9" spans="2:26">
      <c r="B9" s="55"/>
      <c r="C9" s="56"/>
      <c r="D9" s="80"/>
      <c r="E9" s="58" t="s">
        <v>28</v>
      </c>
      <c r="F9" s="59" t="s">
        <v>29</v>
      </c>
      <c r="G9" s="59" t="s">
        <v>30</v>
      </c>
      <c r="H9" s="59" t="s">
        <v>31</v>
      </c>
      <c r="I9" s="59" t="s">
        <v>32</v>
      </c>
      <c r="J9" s="59" t="s">
        <v>33</v>
      </c>
      <c r="K9" s="81" t="s">
        <v>34</v>
      </c>
      <c r="L9" s="171" t="s">
        <v>44</v>
      </c>
      <c r="M9" s="172"/>
      <c r="N9" s="54"/>
      <c r="O9" s="55"/>
      <c r="P9" s="56"/>
      <c r="Q9" s="57"/>
      <c r="R9" s="58" t="s">
        <v>28</v>
      </c>
      <c r="S9" s="59" t="s">
        <v>29</v>
      </c>
      <c r="T9" s="59" t="s">
        <v>30</v>
      </c>
      <c r="U9" s="59" t="s">
        <v>31</v>
      </c>
      <c r="V9" s="59" t="s">
        <v>32</v>
      </c>
      <c r="W9" s="59" t="s">
        <v>33</v>
      </c>
      <c r="X9" s="60" t="s">
        <v>34</v>
      </c>
      <c r="Y9" s="171" t="s">
        <v>44</v>
      </c>
      <c r="Z9" s="172"/>
    </row>
    <row r="10" spans="2:26">
      <c r="B10" s="165" t="s">
        <v>36</v>
      </c>
      <c r="C10" s="165"/>
      <c r="D10" s="166"/>
      <c r="E10" s="94"/>
      <c r="F10" s="95"/>
      <c r="G10" s="95"/>
      <c r="H10" s="95"/>
      <c r="I10" s="95"/>
      <c r="J10" s="95"/>
      <c r="K10" s="96"/>
      <c r="L10" s="173">
        <f>SUM(E10:K10)</f>
        <v>0</v>
      </c>
      <c r="M10" s="174"/>
      <c r="N10" s="54"/>
      <c r="O10" s="165" t="s">
        <v>36</v>
      </c>
      <c r="P10" s="165"/>
      <c r="Q10" s="166"/>
      <c r="R10" s="94"/>
      <c r="S10" s="95"/>
      <c r="T10" s="95"/>
      <c r="U10" s="95"/>
      <c r="V10" s="95"/>
      <c r="W10" s="95"/>
      <c r="X10" s="96"/>
      <c r="Y10" s="177">
        <f>SUM(R10:X10)</f>
        <v>0</v>
      </c>
      <c r="Z10" s="178"/>
    </row>
    <row r="11" spans="2:26">
      <c r="B11" s="167" t="s">
        <v>38</v>
      </c>
      <c r="C11" s="167"/>
      <c r="D11" s="168"/>
      <c r="E11" s="97"/>
      <c r="F11" s="98"/>
      <c r="G11" s="98"/>
      <c r="H11" s="98"/>
      <c r="I11" s="98"/>
      <c r="J11" s="98"/>
      <c r="K11" s="99"/>
      <c r="L11" s="163">
        <f t="shared" ref="L11:L15" si="0">SUM(E11:K11)</f>
        <v>0</v>
      </c>
      <c r="M11" s="164"/>
      <c r="N11" s="54"/>
      <c r="O11" s="167" t="s">
        <v>54</v>
      </c>
      <c r="P11" s="167"/>
      <c r="Q11" s="168"/>
      <c r="R11" s="97"/>
      <c r="S11" s="98"/>
      <c r="T11" s="98"/>
      <c r="U11" s="98"/>
      <c r="V11" s="98"/>
      <c r="W11" s="98"/>
      <c r="X11" s="99"/>
      <c r="Y11" s="175">
        <f t="shared" ref="Y11:Y20" si="1">SUM(R11:X11)</f>
        <v>0</v>
      </c>
      <c r="Z11" s="176"/>
    </row>
    <row r="12" spans="2:26">
      <c r="B12" s="165" t="s">
        <v>40</v>
      </c>
      <c r="C12" s="165"/>
      <c r="D12" s="169"/>
      <c r="E12" s="100"/>
      <c r="F12" s="95"/>
      <c r="G12" s="95"/>
      <c r="H12" s="95"/>
      <c r="I12" s="95"/>
      <c r="J12" s="95"/>
      <c r="K12" s="96"/>
      <c r="L12" s="173">
        <f t="shared" si="0"/>
        <v>0</v>
      </c>
      <c r="M12" s="174"/>
      <c r="N12" s="54"/>
      <c r="O12" s="165" t="s">
        <v>38</v>
      </c>
      <c r="P12" s="165"/>
      <c r="Q12" s="166"/>
      <c r="R12" s="94"/>
      <c r="S12" s="95"/>
      <c r="T12" s="95"/>
      <c r="U12" s="95"/>
      <c r="V12" s="95"/>
      <c r="W12" s="95"/>
      <c r="X12" s="96"/>
      <c r="Y12" s="177">
        <f t="shared" si="1"/>
        <v>0</v>
      </c>
      <c r="Z12" s="178"/>
    </row>
    <row r="13" spans="2:26">
      <c r="B13" s="167" t="s">
        <v>41</v>
      </c>
      <c r="C13" s="167"/>
      <c r="D13" s="170"/>
      <c r="E13" s="101"/>
      <c r="F13" s="98"/>
      <c r="G13" s="98"/>
      <c r="H13" s="98"/>
      <c r="I13" s="98"/>
      <c r="J13" s="98"/>
      <c r="K13" s="99"/>
      <c r="L13" s="163">
        <f t="shared" si="0"/>
        <v>0</v>
      </c>
      <c r="M13" s="164"/>
      <c r="N13" s="54"/>
      <c r="O13" s="167" t="s">
        <v>40</v>
      </c>
      <c r="P13" s="167"/>
      <c r="Q13" s="168"/>
      <c r="R13" s="97"/>
      <c r="S13" s="98"/>
      <c r="T13" s="98"/>
      <c r="U13" s="98"/>
      <c r="V13" s="98"/>
      <c r="W13" s="98"/>
      <c r="X13" s="99"/>
      <c r="Y13" s="175">
        <f t="shared" si="1"/>
        <v>0</v>
      </c>
      <c r="Z13" s="176"/>
    </row>
    <row r="14" spans="2:26">
      <c r="B14" s="165" t="s">
        <v>42</v>
      </c>
      <c r="C14" s="165"/>
      <c r="D14" s="169"/>
      <c r="E14" s="100"/>
      <c r="F14" s="95"/>
      <c r="G14" s="95"/>
      <c r="H14" s="109" t="s">
        <v>98</v>
      </c>
      <c r="I14" s="290"/>
      <c r="J14" s="290"/>
      <c r="K14" s="96"/>
      <c r="L14" s="173">
        <f t="shared" si="0"/>
        <v>0</v>
      </c>
      <c r="M14" s="174"/>
      <c r="N14" s="54"/>
      <c r="O14" s="165" t="s">
        <v>55</v>
      </c>
      <c r="P14" s="165"/>
      <c r="Q14" s="166"/>
      <c r="R14" s="94"/>
      <c r="S14" s="95"/>
      <c r="T14" s="95"/>
      <c r="U14" s="95"/>
      <c r="V14" s="95"/>
      <c r="W14" s="95"/>
      <c r="X14" s="96"/>
      <c r="Y14" s="177">
        <f t="shared" si="1"/>
        <v>0</v>
      </c>
      <c r="Z14" s="178"/>
    </row>
    <row r="15" spans="2:26">
      <c r="B15" s="167" t="s">
        <v>43</v>
      </c>
      <c r="C15" s="167"/>
      <c r="D15" s="170"/>
      <c r="E15" s="101"/>
      <c r="F15" s="98"/>
      <c r="G15" s="98"/>
      <c r="H15" s="98"/>
      <c r="I15" s="98"/>
      <c r="J15" s="98"/>
      <c r="K15" s="99"/>
      <c r="L15" s="163">
        <f t="shared" si="0"/>
        <v>0</v>
      </c>
      <c r="M15" s="164"/>
      <c r="N15" s="54"/>
      <c r="O15" s="167" t="s">
        <v>56</v>
      </c>
      <c r="P15" s="167"/>
      <c r="Q15" s="168"/>
      <c r="R15" s="97"/>
      <c r="S15" s="98"/>
      <c r="T15" s="98"/>
      <c r="U15" s="98"/>
      <c r="V15" s="98"/>
      <c r="W15" s="98"/>
      <c r="X15" s="99"/>
      <c r="Y15" s="175">
        <f t="shared" si="1"/>
        <v>0</v>
      </c>
      <c r="Z15" s="176"/>
    </row>
    <row r="16" spans="2:26">
      <c r="B16" s="165"/>
      <c r="C16" s="165"/>
      <c r="D16" s="166"/>
      <c r="E16" s="61"/>
      <c r="F16" s="62"/>
      <c r="G16" s="62"/>
      <c r="H16" s="62"/>
      <c r="I16" s="62"/>
      <c r="J16" s="62"/>
      <c r="K16" s="63"/>
      <c r="L16" s="173"/>
      <c r="M16" s="174"/>
      <c r="N16" s="54"/>
      <c r="O16" s="165" t="s">
        <v>57</v>
      </c>
      <c r="P16" s="165"/>
      <c r="Q16" s="166"/>
      <c r="R16" s="94"/>
      <c r="S16" s="95"/>
      <c r="T16" s="95"/>
      <c r="U16" s="95"/>
      <c r="V16" s="95"/>
      <c r="W16" s="95"/>
      <c r="X16" s="96"/>
      <c r="Y16" s="177">
        <f t="shared" si="1"/>
        <v>0</v>
      </c>
      <c r="Z16" s="178"/>
    </row>
    <row r="17" spans="2:29">
      <c r="B17" s="167"/>
      <c r="C17" s="167"/>
      <c r="D17" s="168"/>
      <c r="E17" s="64"/>
      <c r="F17" s="65"/>
      <c r="G17" s="65"/>
      <c r="H17" s="65"/>
      <c r="I17" s="65"/>
      <c r="J17" s="65"/>
      <c r="K17" s="66"/>
      <c r="L17" s="163"/>
      <c r="M17" s="164"/>
      <c r="N17" s="54"/>
      <c r="O17" s="167" t="s">
        <v>58</v>
      </c>
      <c r="P17" s="167"/>
      <c r="Q17" s="168"/>
      <c r="R17" s="97"/>
      <c r="S17" s="98"/>
      <c r="T17" s="98"/>
      <c r="U17" s="98"/>
      <c r="V17" s="98"/>
      <c r="W17" s="98"/>
      <c r="X17" s="99"/>
      <c r="Y17" s="175">
        <f t="shared" si="1"/>
        <v>0</v>
      </c>
      <c r="Z17" s="176"/>
    </row>
    <row r="18" spans="2:29">
      <c r="B18" s="165"/>
      <c r="C18" s="165"/>
      <c r="D18" s="166"/>
      <c r="E18" s="61"/>
      <c r="F18" s="62"/>
      <c r="G18" s="62"/>
      <c r="H18" s="62"/>
      <c r="I18" s="62"/>
      <c r="J18" s="62"/>
      <c r="K18" s="63"/>
      <c r="L18" s="173"/>
      <c r="M18" s="174"/>
      <c r="N18" s="54"/>
      <c r="O18" s="165" t="s">
        <v>59</v>
      </c>
      <c r="P18" s="165"/>
      <c r="Q18" s="166"/>
      <c r="R18" s="94"/>
      <c r="S18" s="95"/>
      <c r="T18" s="95"/>
      <c r="U18" s="95"/>
      <c r="V18" s="95"/>
      <c r="W18" s="95"/>
      <c r="X18" s="96"/>
      <c r="Y18" s="177">
        <f t="shared" si="1"/>
        <v>0</v>
      </c>
      <c r="Z18" s="178"/>
    </row>
    <row r="19" spans="2:29">
      <c r="B19" s="167"/>
      <c r="C19" s="167"/>
      <c r="D19" s="170"/>
      <c r="E19" s="67"/>
      <c r="F19" s="65"/>
      <c r="G19" s="65"/>
      <c r="H19" s="65"/>
      <c r="I19" s="65"/>
      <c r="J19" s="65"/>
      <c r="K19" s="66"/>
      <c r="L19" s="163"/>
      <c r="M19" s="164"/>
      <c r="N19" s="54"/>
      <c r="O19" s="167" t="s">
        <v>60</v>
      </c>
      <c r="P19" s="167"/>
      <c r="Q19" s="168"/>
      <c r="R19" s="97"/>
      <c r="S19" s="98"/>
      <c r="T19" s="98"/>
      <c r="U19" s="98"/>
      <c r="V19" s="98"/>
      <c r="W19" s="98"/>
      <c r="X19" s="99"/>
      <c r="Y19" s="175">
        <f t="shared" si="1"/>
        <v>0</v>
      </c>
      <c r="Z19" s="176"/>
    </row>
    <row r="20" spans="2:29">
      <c r="B20" s="165"/>
      <c r="C20" s="165"/>
      <c r="D20" s="169"/>
      <c r="E20" s="68"/>
      <c r="F20" s="62"/>
      <c r="G20" s="62"/>
      <c r="H20" s="62"/>
      <c r="I20" s="62"/>
      <c r="J20" s="62"/>
      <c r="K20" s="63"/>
      <c r="L20" s="173"/>
      <c r="M20" s="174"/>
      <c r="N20" s="54"/>
      <c r="O20" s="165" t="s">
        <v>61</v>
      </c>
      <c r="P20" s="165"/>
      <c r="Q20" s="166"/>
      <c r="R20" s="94"/>
      <c r="S20" s="95"/>
      <c r="T20" s="95"/>
      <c r="U20" s="95"/>
      <c r="V20" s="95"/>
      <c r="W20" s="95"/>
      <c r="X20" s="96"/>
      <c r="Y20" s="177">
        <f t="shared" si="1"/>
        <v>0</v>
      </c>
      <c r="Z20" s="178"/>
    </row>
    <row r="21" spans="2:29" s="29" customFormat="1">
      <c r="B21" s="191" t="s">
        <v>46</v>
      </c>
      <c r="C21" s="183"/>
      <c r="D21" s="192"/>
      <c r="E21" s="182">
        <f>SUM(L10:M15)</f>
        <v>0</v>
      </c>
      <c r="F21" s="183"/>
      <c r="G21" s="85" t="s">
        <v>47</v>
      </c>
      <c r="H21" s="184" t="s">
        <v>48</v>
      </c>
      <c r="I21" s="185"/>
      <c r="J21" s="186"/>
      <c r="K21" s="187">
        <f>E21*B8</f>
        <v>0</v>
      </c>
      <c r="L21" s="188"/>
      <c r="M21" s="84" t="s">
        <v>27</v>
      </c>
      <c r="N21" s="69"/>
      <c r="O21" s="191" t="s">
        <v>46</v>
      </c>
      <c r="P21" s="183"/>
      <c r="Q21" s="192"/>
      <c r="R21" s="182">
        <f>SUM(Y10:Z20)</f>
        <v>0</v>
      </c>
      <c r="S21" s="183"/>
      <c r="T21" s="85" t="s">
        <v>47</v>
      </c>
      <c r="U21" s="184" t="s">
        <v>48</v>
      </c>
      <c r="V21" s="185"/>
      <c r="W21" s="186"/>
      <c r="X21" s="187">
        <f>R21*O8</f>
        <v>0</v>
      </c>
      <c r="Y21" s="188"/>
      <c r="Z21" s="84" t="s">
        <v>27</v>
      </c>
    </row>
    <row r="22" spans="2:29" ht="4.5" customHeight="1">
      <c r="B22" s="82"/>
      <c r="C22" s="71"/>
      <c r="D22" s="71"/>
      <c r="E22" s="71"/>
      <c r="F22" s="71"/>
      <c r="G22" s="71"/>
      <c r="H22" s="71"/>
      <c r="I22" s="71"/>
      <c r="J22" s="71"/>
      <c r="K22" s="71"/>
      <c r="L22" s="71"/>
      <c r="M22" s="83"/>
      <c r="N22" s="54"/>
      <c r="O22" s="70"/>
      <c r="P22" s="70"/>
      <c r="Q22" s="70"/>
      <c r="R22" s="70"/>
      <c r="S22" s="70"/>
      <c r="T22" s="70"/>
      <c r="U22" s="70"/>
      <c r="V22" s="70"/>
      <c r="W22" s="70"/>
      <c r="X22" s="70"/>
      <c r="Y22" s="70"/>
      <c r="Z22" s="70"/>
    </row>
    <row r="23" spans="2:29">
      <c r="B23" s="162" t="s">
        <v>50</v>
      </c>
      <c r="C23" s="162"/>
      <c r="D23" s="162"/>
      <c r="E23" s="162"/>
      <c r="F23" s="162"/>
      <c r="G23" s="162"/>
      <c r="H23" s="162"/>
      <c r="I23" s="162"/>
      <c r="J23" s="162"/>
      <c r="K23" s="162"/>
      <c r="L23" s="162"/>
      <c r="M23" s="162"/>
      <c r="N23" s="54"/>
      <c r="O23" s="162" t="s">
        <v>51</v>
      </c>
      <c r="P23" s="162"/>
      <c r="Q23" s="162"/>
      <c r="R23" s="162"/>
      <c r="S23" s="162"/>
      <c r="T23" s="162"/>
      <c r="U23" s="162"/>
      <c r="V23" s="162"/>
      <c r="W23" s="162"/>
      <c r="X23" s="162"/>
      <c r="Y23" s="162"/>
      <c r="Z23" s="162"/>
      <c r="AC23" s="11"/>
    </row>
    <row r="24" spans="2:29">
      <c r="B24" s="189">
        <v>4000</v>
      </c>
      <c r="C24" s="190"/>
      <c r="D24" s="190"/>
      <c r="E24" s="190"/>
      <c r="F24" s="190"/>
      <c r="G24" s="190"/>
      <c r="H24" s="180" t="s">
        <v>94</v>
      </c>
      <c r="I24" s="180"/>
      <c r="J24" s="180"/>
      <c r="K24" s="180"/>
      <c r="L24" s="180"/>
      <c r="M24" s="181"/>
      <c r="N24" s="54"/>
      <c r="O24" s="189">
        <v>3500</v>
      </c>
      <c r="P24" s="190"/>
      <c r="Q24" s="190"/>
      <c r="R24" s="190"/>
      <c r="S24" s="190"/>
      <c r="T24" s="190"/>
      <c r="U24" s="180" t="s">
        <v>94</v>
      </c>
      <c r="V24" s="180"/>
      <c r="W24" s="180"/>
      <c r="X24" s="180"/>
      <c r="Y24" s="180"/>
      <c r="Z24" s="181"/>
    </row>
    <row r="25" spans="2:29">
      <c r="B25" s="55"/>
      <c r="C25" s="56"/>
      <c r="D25" s="57"/>
      <c r="E25" s="58" t="s">
        <v>28</v>
      </c>
      <c r="F25" s="59" t="s">
        <v>29</v>
      </c>
      <c r="G25" s="59" t="s">
        <v>30</v>
      </c>
      <c r="H25" s="59" t="s">
        <v>31</v>
      </c>
      <c r="I25" s="59" t="s">
        <v>32</v>
      </c>
      <c r="J25" s="59" t="s">
        <v>33</v>
      </c>
      <c r="K25" s="60" t="s">
        <v>34</v>
      </c>
      <c r="L25" s="171" t="s">
        <v>44</v>
      </c>
      <c r="M25" s="172"/>
      <c r="N25" s="54"/>
      <c r="O25" s="55"/>
      <c r="P25" s="56"/>
      <c r="Q25" s="57"/>
      <c r="R25" s="58" t="s">
        <v>28</v>
      </c>
      <c r="S25" s="59" t="s">
        <v>29</v>
      </c>
      <c r="T25" s="59" t="s">
        <v>30</v>
      </c>
      <c r="U25" s="59" t="s">
        <v>31</v>
      </c>
      <c r="V25" s="59" t="s">
        <v>32</v>
      </c>
      <c r="W25" s="59" t="s">
        <v>33</v>
      </c>
      <c r="X25" s="60" t="s">
        <v>34</v>
      </c>
      <c r="Y25" s="171" t="s">
        <v>44</v>
      </c>
      <c r="Z25" s="172"/>
    </row>
    <row r="26" spans="2:29">
      <c r="B26" s="165" t="s">
        <v>36</v>
      </c>
      <c r="C26" s="165"/>
      <c r="D26" s="166"/>
      <c r="E26" s="94"/>
      <c r="F26" s="95"/>
      <c r="G26" s="95"/>
      <c r="H26" s="95"/>
      <c r="I26" s="95"/>
      <c r="J26" s="95"/>
      <c r="K26" s="96"/>
      <c r="L26" s="177">
        <f>SUM(E26:K26)</f>
        <v>0</v>
      </c>
      <c r="M26" s="178"/>
      <c r="N26" s="54"/>
      <c r="O26" s="165" t="s">
        <v>36</v>
      </c>
      <c r="P26" s="165"/>
      <c r="Q26" s="166"/>
      <c r="R26" s="94"/>
      <c r="S26" s="95"/>
      <c r="T26" s="95"/>
      <c r="U26" s="95"/>
      <c r="V26" s="95"/>
      <c r="W26" s="95"/>
      <c r="X26" s="96"/>
      <c r="Y26" s="177">
        <f>SUM(R26:X26)</f>
        <v>0</v>
      </c>
      <c r="Z26" s="178"/>
    </row>
    <row r="27" spans="2:29">
      <c r="B27" s="167" t="s">
        <v>54</v>
      </c>
      <c r="C27" s="167"/>
      <c r="D27" s="168"/>
      <c r="E27" s="97"/>
      <c r="F27" s="98"/>
      <c r="G27" s="98"/>
      <c r="H27" s="98"/>
      <c r="I27" s="98"/>
      <c r="J27" s="98"/>
      <c r="K27" s="99"/>
      <c r="L27" s="175">
        <f t="shared" ref="L27:L36" si="2">SUM(E27:K27)</f>
        <v>0</v>
      </c>
      <c r="M27" s="176"/>
      <c r="N27" s="54"/>
      <c r="O27" s="167" t="s">
        <v>54</v>
      </c>
      <c r="P27" s="167"/>
      <c r="Q27" s="168"/>
      <c r="R27" s="97"/>
      <c r="S27" s="98"/>
      <c r="T27" s="98"/>
      <c r="U27" s="98"/>
      <c r="V27" s="98"/>
      <c r="W27" s="98"/>
      <c r="X27" s="99"/>
      <c r="Y27" s="175">
        <f t="shared" ref="Y27:Y36" si="3">SUM(R27:X27)</f>
        <v>0</v>
      </c>
      <c r="Z27" s="176"/>
    </row>
    <row r="28" spans="2:29">
      <c r="B28" s="165" t="s">
        <v>38</v>
      </c>
      <c r="C28" s="165"/>
      <c r="D28" s="166"/>
      <c r="E28" s="94"/>
      <c r="F28" s="95"/>
      <c r="G28" s="95"/>
      <c r="H28" s="95"/>
      <c r="I28" s="95"/>
      <c r="J28" s="95"/>
      <c r="K28" s="96"/>
      <c r="L28" s="177">
        <f t="shared" si="2"/>
        <v>0</v>
      </c>
      <c r="M28" s="178"/>
      <c r="N28" s="54"/>
      <c r="O28" s="165" t="s">
        <v>38</v>
      </c>
      <c r="P28" s="165"/>
      <c r="Q28" s="166"/>
      <c r="R28" s="94"/>
      <c r="S28" s="95"/>
      <c r="T28" s="95"/>
      <c r="U28" s="95"/>
      <c r="V28" s="95"/>
      <c r="W28" s="95"/>
      <c r="X28" s="96"/>
      <c r="Y28" s="177">
        <f t="shared" si="3"/>
        <v>0</v>
      </c>
      <c r="Z28" s="178"/>
    </row>
    <row r="29" spans="2:29">
      <c r="B29" s="167" t="s">
        <v>40</v>
      </c>
      <c r="C29" s="167"/>
      <c r="D29" s="168"/>
      <c r="E29" s="97"/>
      <c r="F29" s="98"/>
      <c r="G29" s="98"/>
      <c r="H29" s="98"/>
      <c r="I29" s="98"/>
      <c r="J29" s="98"/>
      <c r="K29" s="99"/>
      <c r="L29" s="175">
        <f t="shared" si="2"/>
        <v>0</v>
      </c>
      <c r="M29" s="176"/>
      <c r="N29" s="54"/>
      <c r="O29" s="167" t="s">
        <v>40</v>
      </c>
      <c r="P29" s="167"/>
      <c r="Q29" s="168"/>
      <c r="R29" s="97"/>
      <c r="S29" s="98"/>
      <c r="T29" s="98"/>
      <c r="U29" s="98"/>
      <c r="V29" s="98"/>
      <c r="W29" s="98"/>
      <c r="X29" s="99"/>
      <c r="Y29" s="175">
        <f t="shared" si="3"/>
        <v>0</v>
      </c>
      <c r="Z29" s="176"/>
    </row>
    <row r="30" spans="2:29">
      <c r="B30" s="165" t="s">
        <v>55</v>
      </c>
      <c r="C30" s="165"/>
      <c r="D30" s="169"/>
      <c r="E30" s="100"/>
      <c r="F30" s="95"/>
      <c r="G30" s="95"/>
      <c r="H30" s="95"/>
      <c r="I30" s="95"/>
      <c r="J30" s="95"/>
      <c r="K30" s="96"/>
      <c r="L30" s="177">
        <f t="shared" si="2"/>
        <v>0</v>
      </c>
      <c r="M30" s="178"/>
      <c r="N30" s="54"/>
      <c r="O30" s="165" t="s">
        <v>55</v>
      </c>
      <c r="P30" s="165"/>
      <c r="Q30" s="166"/>
      <c r="R30" s="94"/>
      <c r="S30" s="95"/>
      <c r="T30" s="95"/>
      <c r="U30" s="95"/>
      <c r="V30" s="95"/>
      <c r="W30" s="95"/>
      <c r="X30" s="96"/>
      <c r="Y30" s="177">
        <f t="shared" si="3"/>
        <v>0</v>
      </c>
      <c r="Z30" s="178"/>
    </row>
    <row r="31" spans="2:29">
      <c r="B31" s="167" t="s">
        <v>56</v>
      </c>
      <c r="C31" s="167"/>
      <c r="D31" s="168"/>
      <c r="E31" s="97"/>
      <c r="F31" s="98"/>
      <c r="G31" s="98"/>
      <c r="H31" s="98"/>
      <c r="I31" s="98"/>
      <c r="J31" s="98"/>
      <c r="K31" s="99"/>
      <c r="L31" s="175">
        <f t="shared" si="2"/>
        <v>0</v>
      </c>
      <c r="M31" s="176"/>
      <c r="N31" s="54"/>
      <c r="O31" s="167" t="s">
        <v>56</v>
      </c>
      <c r="P31" s="167"/>
      <c r="Q31" s="168"/>
      <c r="R31" s="97"/>
      <c r="S31" s="98"/>
      <c r="T31" s="98"/>
      <c r="U31" s="98"/>
      <c r="V31" s="98"/>
      <c r="W31" s="98"/>
      <c r="X31" s="99"/>
      <c r="Y31" s="175">
        <f t="shared" si="3"/>
        <v>0</v>
      </c>
      <c r="Z31" s="176"/>
    </row>
    <row r="32" spans="2:29">
      <c r="B32" s="165" t="s">
        <v>57</v>
      </c>
      <c r="C32" s="165"/>
      <c r="D32" s="166"/>
      <c r="E32" s="94"/>
      <c r="F32" s="95"/>
      <c r="G32" s="95"/>
      <c r="H32" s="95"/>
      <c r="I32" s="95"/>
      <c r="J32" s="95"/>
      <c r="K32" s="96"/>
      <c r="L32" s="177">
        <f t="shared" si="2"/>
        <v>0</v>
      </c>
      <c r="M32" s="178"/>
      <c r="N32" s="54"/>
      <c r="O32" s="165" t="s">
        <v>57</v>
      </c>
      <c r="P32" s="165"/>
      <c r="Q32" s="166"/>
      <c r="R32" s="94"/>
      <c r="S32" s="95"/>
      <c r="T32" s="95"/>
      <c r="U32" s="95"/>
      <c r="V32" s="95"/>
      <c r="W32" s="95"/>
      <c r="X32" s="96"/>
      <c r="Y32" s="177">
        <f t="shared" si="3"/>
        <v>0</v>
      </c>
      <c r="Z32" s="178"/>
    </row>
    <row r="33" spans="2:27">
      <c r="B33" s="167" t="s">
        <v>58</v>
      </c>
      <c r="C33" s="167"/>
      <c r="D33" s="170"/>
      <c r="E33" s="101"/>
      <c r="F33" s="98"/>
      <c r="G33" s="98"/>
      <c r="H33" s="98"/>
      <c r="I33" s="98"/>
      <c r="J33" s="98"/>
      <c r="K33" s="99"/>
      <c r="L33" s="175">
        <f t="shared" si="2"/>
        <v>0</v>
      </c>
      <c r="M33" s="176"/>
      <c r="N33" s="54"/>
      <c r="O33" s="167" t="s">
        <v>58</v>
      </c>
      <c r="P33" s="167"/>
      <c r="Q33" s="168"/>
      <c r="R33" s="97"/>
      <c r="S33" s="98"/>
      <c r="T33" s="98"/>
      <c r="U33" s="98"/>
      <c r="V33" s="98"/>
      <c r="W33" s="98"/>
      <c r="X33" s="99"/>
      <c r="Y33" s="175">
        <f t="shared" si="3"/>
        <v>0</v>
      </c>
      <c r="Z33" s="176"/>
    </row>
    <row r="34" spans="2:27">
      <c r="B34" s="165" t="s">
        <v>59</v>
      </c>
      <c r="C34" s="165"/>
      <c r="D34" s="166"/>
      <c r="E34" s="94"/>
      <c r="F34" s="95"/>
      <c r="G34" s="95"/>
      <c r="H34" s="95"/>
      <c r="I34" s="95"/>
      <c r="J34" s="95"/>
      <c r="K34" s="96"/>
      <c r="L34" s="177">
        <f t="shared" si="2"/>
        <v>0</v>
      </c>
      <c r="M34" s="178"/>
      <c r="N34" s="54"/>
      <c r="O34" s="165" t="s">
        <v>59</v>
      </c>
      <c r="P34" s="165"/>
      <c r="Q34" s="166"/>
      <c r="R34" s="94"/>
      <c r="S34" s="95"/>
      <c r="T34" s="95"/>
      <c r="U34" s="95"/>
      <c r="V34" s="95"/>
      <c r="W34" s="95"/>
      <c r="X34" s="96"/>
      <c r="Y34" s="177">
        <f t="shared" si="3"/>
        <v>0</v>
      </c>
      <c r="Z34" s="178"/>
    </row>
    <row r="35" spans="2:27">
      <c r="B35" s="167" t="s">
        <v>60</v>
      </c>
      <c r="C35" s="167"/>
      <c r="D35" s="170"/>
      <c r="E35" s="101"/>
      <c r="F35" s="98"/>
      <c r="G35" s="98"/>
      <c r="H35" s="98"/>
      <c r="I35" s="98"/>
      <c r="J35" s="98"/>
      <c r="K35" s="99"/>
      <c r="L35" s="175">
        <f t="shared" si="2"/>
        <v>0</v>
      </c>
      <c r="M35" s="176"/>
      <c r="N35" s="54"/>
      <c r="O35" s="167" t="s">
        <v>60</v>
      </c>
      <c r="P35" s="167"/>
      <c r="Q35" s="168"/>
      <c r="R35" s="97"/>
      <c r="S35" s="98"/>
      <c r="T35" s="98"/>
      <c r="U35" s="98"/>
      <c r="V35" s="98"/>
      <c r="W35" s="98"/>
      <c r="X35" s="99"/>
      <c r="Y35" s="175">
        <f t="shared" si="3"/>
        <v>0</v>
      </c>
      <c r="Z35" s="176"/>
    </row>
    <row r="36" spans="2:27">
      <c r="B36" s="165" t="s">
        <v>61</v>
      </c>
      <c r="C36" s="165"/>
      <c r="D36" s="169"/>
      <c r="E36" s="100"/>
      <c r="F36" s="95"/>
      <c r="G36" s="95"/>
      <c r="H36" s="95"/>
      <c r="I36" s="95"/>
      <c r="J36" s="95"/>
      <c r="K36" s="96"/>
      <c r="L36" s="177">
        <f t="shared" si="2"/>
        <v>0</v>
      </c>
      <c r="M36" s="178"/>
      <c r="N36" s="54"/>
      <c r="O36" s="165" t="s">
        <v>61</v>
      </c>
      <c r="P36" s="165"/>
      <c r="Q36" s="166"/>
      <c r="R36" s="94"/>
      <c r="S36" s="95"/>
      <c r="T36" s="95"/>
      <c r="U36" s="95"/>
      <c r="V36" s="95"/>
      <c r="W36" s="95"/>
      <c r="X36" s="96"/>
      <c r="Y36" s="177">
        <f t="shared" si="3"/>
        <v>0</v>
      </c>
      <c r="Z36" s="178"/>
    </row>
    <row r="37" spans="2:27" s="29" customFormat="1">
      <c r="B37" s="191" t="s">
        <v>46</v>
      </c>
      <c r="C37" s="183"/>
      <c r="D37" s="192"/>
      <c r="E37" s="182">
        <f>SUM(L26:M36)</f>
        <v>0</v>
      </c>
      <c r="F37" s="183"/>
      <c r="G37" s="85" t="s">
        <v>47</v>
      </c>
      <c r="H37" s="184" t="s">
        <v>48</v>
      </c>
      <c r="I37" s="185"/>
      <c r="J37" s="186"/>
      <c r="K37" s="187">
        <f>E37*B24</f>
        <v>0</v>
      </c>
      <c r="L37" s="188"/>
      <c r="M37" s="84" t="s">
        <v>27</v>
      </c>
      <c r="N37" s="69"/>
      <c r="O37" s="191" t="s">
        <v>46</v>
      </c>
      <c r="P37" s="183"/>
      <c r="Q37" s="192"/>
      <c r="R37" s="182">
        <f>SUM(Y26:Z36)</f>
        <v>0</v>
      </c>
      <c r="S37" s="183"/>
      <c r="T37" s="85" t="s">
        <v>47</v>
      </c>
      <c r="U37" s="184" t="s">
        <v>48</v>
      </c>
      <c r="V37" s="185"/>
      <c r="W37" s="186"/>
      <c r="X37" s="187">
        <f>R37*O24</f>
        <v>0</v>
      </c>
      <c r="Y37" s="188"/>
      <c r="Z37" s="84" t="s">
        <v>27</v>
      </c>
    </row>
    <row r="38" spans="2:27" ht="5.25" customHeight="1">
      <c r="B38" s="20"/>
      <c r="C38" s="20"/>
      <c r="D38" s="20"/>
      <c r="E38" s="21"/>
      <c r="F38" s="20"/>
      <c r="G38" s="71"/>
      <c r="H38" s="20"/>
      <c r="I38" s="20"/>
      <c r="J38" s="20"/>
      <c r="K38" s="20"/>
      <c r="L38" s="20"/>
      <c r="M38" s="71"/>
      <c r="N38" s="54"/>
      <c r="O38" s="20"/>
      <c r="P38" s="20"/>
      <c r="Q38" s="20"/>
      <c r="R38" s="21"/>
      <c r="S38" s="20"/>
      <c r="T38" s="71"/>
      <c r="U38" s="20"/>
      <c r="V38" s="20"/>
      <c r="W38" s="20"/>
      <c r="X38" s="20"/>
      <c r="Y38" s="20"/>
      <c r="Z38" s="71"/>
    </row>
    <row r="39" spans="2:27">
      <c r="B39" s="222" t="s">
        <v>62</v>
      </c>
      <c r="C39" s="222"/>
      <c r="D39" s="222"/>
      <c r="E39" s="222"/>
      <c r="F39" s="222"/>
      <c r="G39" s="222"/>
      <c r="H39" s="222"/>
      <c r="I39" s="222"/>
      <c r="J39" s="222"/>
      <c r="K39" s="222"/>
      <c r="L39" s="222"/>
      <c r="M39" s="193">
        <f>R37+E37+E21+R21</f>
        <v>0</v>
      </c>
      <c r="N39" s="223"/>
      <c r="O39" s="223"/>
      <c r="P39" s="223"/>
      <c r="Q39" s="223"/>
      <c r="R39" s="223"/>
      <c r="S39" s="223"/>
      <c r="T39" s="223"/>
      <c r="U39" s="223"/>
      <c r="V39" s="223"/>
      <c r="W39" s="223"/>
      <c r="X39" s="223"/>
      <c r="Y39" s="197" t="s">
        <v>47</v>
      </c>
      <c r="Z39" s="198"/>
    </row>
    <row r="40" spans="2:27" ht="12.75" customHeight="1">
      <c r="B40" s="222"/>
      <c r="C40" s="222"/>
      <c r="D40" s="222"/>
      <c r="E40" s="222"/>
      <c r="F40" s="222"/>
      <c r="G40" s="222"/>
      <c r="H40" s="222"/>
      <c r="I40" s="222"/>
      <c r="J40" s="222"/>
      <c r="K40" s="222"/>
      <c r="L40" s="222"/>
      <c r="M40" s="224"/>
      <c r="N40" s="225"/>
      <c r="O40" s="225"/>
      <c r="P40" s="225"/>
      <c r="Q40" s="225"/>
      <c r="R40" s="225"/>
      <c r="S40" s="225"/>
      <c r="T40" s="225"/>
      <c r="U40" s="225"/>
      <c r="V40" s="225"/>
      <c r="W40" s="225"/>
      <c r="X40" s="225"/>
      <c r="Y40" s="199"/>
      <c r="Z40" s="200"/>
    </row>
    <row r="41" spans="2:27">
      <c r="B41" s="226" t="s">
        <v>52</v>
      </c>
      <c r="C41" s="226"/>
      <c r="D41" s="226"/>
      <c r="E41" s="226"/>
      <c r="F41" s="226"/>
      <c r="G41" s="226"/>
      <c r="H41" s="226"/>
      <c r="I41" s="226"/>
      <c r="J41" s="226"/>
      <c r="K41" s="226"/>
      <c r="L41" s="226"/>
      <c r="M41" s="193">
        <f>X37+K37+X21+K21</f>
        <v>0</v>
      </c>
      <c r="N41" s="194"/>
      <c r="O41" s="194"/>
      <c r="P41" s="194"/>
      <c r="Q41" s="194"/>
      <c r="R41" s="194"/>
      <c r="S41" s="194"/>
      <c r="T41" s="194"/>
      <c r="U41" s="194"/>
      <c r="V41" s="194"/>
      <c r="W41" s="194"/>
      <c r="X41" s="194"/>
      <c r="Y41" s="197" t="s">
        <v>27</v>
      </c>
      <c r="Z41" s="198"/>
    </row>
    <row r="42" spans="2:27" ht="15.75" customHeight="1">
      <c r="B42" s="226"/>
      <c r="C42" s="226"/>
      <c r="D42" s="226"/>
      <c r="E42" s="226"/>
      <c r="F42" s="226"/>
      <c r="G42" s="226"/>
      <c r="H42" s="226"/>
      <c r="I42" s="226"/>
      <c r="J42" s="226"/>
      <c r="K42" s="226"/>
      <c r="L42" s="226"/>
      <c r="M42" s="195"/>
      <c r="N42" s="196"/>
      <c r="O42" s="196"/>
      <c r="P42" s="196"/>
      <c r="Q42" s="196"/>
      <c r="R42" s="196"/>
      <c r="S42" s="196"/>
      <c r="T42" s="196"/>
      <c r="U42" s="196"/>
      <c r="V42" s="196"/>
      <c r="W42" s="196"/>
      <c r="X42" s="196"/>
      <c r="Y42" s="199"/>
      <c r="Z42" s="200"/>
    </row>
    <row r="43" spans="2:27">
      <c r="T43" s="221" t="s">
        <v>96</v>
      </c>
      <c r="U43" s="221"/>
      <c r="V43" s="221"/>
      <c r="W43" s="221"/>
      <c r="X43" s="221"/>
      <c r="Y43" s="221"/>
      <c r="Z43" s="221"/>
      <c r="AA43" s="79"/>
    </row>
  </sheetData>
  <sheetProtection algorithmName="SHA-512" hashValue="9BpUIJcyYwqp4k3nf48fSXjS3i+J7Xc6iOZyDTIgU7uDI36xqNDiBRRsiOCp6q5wY7cp7P/CXRzzoNY6hE6mSQ==" saltValue="Zw0aiXOio9+QchKp2Nz0/w==" spinCount="100000" sheet="1" objects="1" scenarios="1"/>
  <mergeCells count="132">
    <mergeCell ref="B4:G5"/>
    <mergeCell ref="H4:P5"/>
    <mergeCell ref="R4:T5"/>
    <mergeCell ref="U4:Z5"/>
    <mergeCell ref="T43:Z43"/>
    <mergeCell ref="B31:D31"/>
    <mergeCell ref="L31:M31"/>
    <mergeCell ref="O31:Q31"/>
    <mergeCell ref="Y31:Z31"/>
    <mergeCell ref="B32:D32"/>
    <mergeCell ref="L32:M32"/>
    <mergeCell ref="O32:Q32"/>
    <mergeCell ref="Y32:Z32"/>
    <mergeCell ref="B29:D29"/>
    <mergeCell ref="L29:M29"/>
    <mergeCell ref="O29:Q29"/>
    <mergeCell ref="Y29:Z29"/>
    <mergeCell ref="B30:D30"/>
    <mergeCell ref="B39:L40"/>
    <mergeCell ref="M39:X40"/>
    <mergeCell ref="Y39:Z40"/>
    <mergeCell ref="U37:W37"/>
    <mergeCell ref="X37:Y37"/>
    <mergeCell ref="B41:L42"/>
    <mergeCell ref="M41:X42"/>
    <mergeCell ref="Y41:Z42"/>
    <mergeCell ref="Y34:Z34"/>
    <mergeCell ref="O8:T8"/>
    <mergeCell ref="U8:Z8"/>
    <mergeCell ref="B8:G8"/>
    <mergeCell ref="B37:D37"/>
    <mergeCell ref="E37:F37"/>
    <mergeCell ref="H37:J37"/>
    <mergeCell ref="K37:L37"/>
    <mergeCell ref="O37:Q37"/>
    <mergeCell ref="R37:S37"/>
    <mergeCell ref="B35:D35"/>
    <mergeCell ref="L35:M35"/>
    <mergeCell ref="O35:Q35"/>
    <mergeCell ref="Y35:Z35"/>
    <mergeCell ref="B36:D36"/>
    <mergeCell ref="L36:M36"/>
    <mergeCell ref="O36:Q36"/>
    <mergeCell ref="Y36:Z36"/>
    <mergeCell ref="B33:D33"/>
    <mergeCell ref="L33:M33"/>
    <mergeCell ref="O33:Q33"/>
    <mergeCell ref="Y33:Z33"/>
    <mergeCell ref="B34:D34"/>
    <mergeCell ref="L34:M34"/>
    <mergeCell ref="O34:Q34"/>
    <mergeCell ref="L30:M30"/>
    <mergeCell ref="O30:Q30"/>
    <mergeCell ref="Y30:Z30"/>
    <mergeCell ref="B27:D27"/>
    <mergeCell ref="L27:M27"/>
    <mergeCell ref="O27:Q27"/>
    <mergeCell ref="Y27:Z27"/>
    <mergeCell ref="B28:D28"/>
    <mergeCell ref="L28:M28"/>
    <mergeCell ref="O28:Q28"/>
    <mergeCell ref="Y28:Z28"/>
    <mergeCell ref="B19:D19"/>
    <mergeCell ref="B20:D20"/>
    <mergeCell ref="L16:M16"/>
    <mergeCell ref="L17:M17"/>
    <mergeCell ref="L25:M25"/>
    <mergeCell ref="Y25:Z25"/>
    <mergeCell ref="B26:D26"/>
    <mergeCell ref="L26:M26"/>
    <mergeCell ref="O26:Q26"/>
    <mergeCell ref="Y26:Z26"/>
    <mergeCell ref="B24:G24"/>
    <mergeCell ref="H24:M24"/>
    <mergeCell ref="Y19:Z19"/>
    <mergeCell ref="O20:Q20"/>
    <mergeCell ref="Y20:Z20"/>
    <mergeCell ref="B21:D21"/>
    <mergeCell ref="E21:F21"/>
    <mergeCell ref="H21:J21"/>
    <mergeCell ref="K21:L21"/>
    <mergeCell ref="O21:Q21"/>
    <mergeCell ref="O24:T24"/>
    <mergeCell ref="U24:Z24"/>
    <mergeCell ref="O11:Q11"/>
    <mergeCell ref="Y11:Z11"/>
    <mergeCell ref="O12:Q12"/>
    <mergeCell ref="Y12:Z12"/>
    <mergeCell ref="E1:Z2"/>
    <mergeCell ref="B23:M23"/>
    <mergeCell ref="O23:Z23"/>
    <mergeCell ref="H8:M8"/>
    <mergeCell ref="L18:M18"/>
    <mergeCell ref="L19:M19"/>
    <mergeCell ref="L20:M20"/>
    <mergeCell ref="O16:Q16"/>
    <mergeCell ref="Y16:Z16"/>
    <mergeCell ref="O17:Q17"/>
    <mergeCell ref="Y17:Z17"/>
    <mergeCell ref="O18:Q18"/>
    <mergeCell ref="Y18:Z18"/>
    <mergeCell ref="O19:Q19"/>
    <mergeCell ref="R21:S21"/>
    <mergeCell ref="U21:W21"/>
    <mergeCell ref="X21:Y21"/>
    <mergeCell ref="B16:D16"/>
    <mergeCell ref="B17:D17"/>
    <mergeCell ref="B18:D18"/>
    <mergeCell ref="B7:M7"/>
    <mergeCell ref="O7:Z7"/>
    <mergeCell ref="L15:M15"/>
    <mergeCell ref="B10:D10"/>
    <mergeCell ref="B11:D11"/>
    <mergeCell ref="B12:D12"/>
    <mergeCell ref="B13:D13"/>
    <mergeCell ref="B14:D14"/>
    <mergeCell ref="B15:D15"/>
    <mergeCell ref="L9:M9"/>
    <mergeCell ref="L10:M10"/>
    <mergeCell ref="L11:M11"/>
    <mergeCell ref="L12:M12"/>
    <mergeCell ref="L13:M13"/>
    <mergeCell ref="L14:M14"/>
    <mergeCell ref="O13:Q13"/>
    <mergeCell ref="Y13:Z13"/>
    <mergeCell ref="O14:Q14"/>
    <mergeCell ref="Y14:Z14"/>
    <mergeCell ref="O15:Q15"/>
    <mergeCell ref="Y15:Z15"/>
    <mergeCell ref="Y9:Z9"/>
    <mergeCell ref="O10:Q10"/>
    <mergeCell ref="Y10:Z10"/>
  </mergeCells>
  <phoneticPr fontId="1"/>
  <hyperlinks>
    <hyperlink ref="T43:Z43" location="注文書トップ!A1" display="注文書トップへ戻る" xr:uid="{BC102A45-718B-42F3-A86F-16B00FC463B2}"/>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B98B8-1843-45A3-A5BF-B1A73281D503}">
  <sheetPr>
    <tabColor theme="5"/>
  </sheetPr>
  <dimension ref="A1:Y29"/>
  <sheetViews>
    <sheetView showGridLines="0" zoomScaleNormal="100" zoomScalePageLayoutView="85" workbookViewId="0">
      <selection activeCell="D1" sqref="D1:Y2"/>
    </sheetView>
  </sheetViews>
  <sheetFormatPr baseColWidth="10" defaultColWidth="9" defaultRowHeight="18"/>
  <cols>
    <col min="1" max="10" width="3.1640625" customWidth="1"/>
    <col min="11" max="11" width="4.6640625" customWidth="1"/>
    <col min="12" max="12" width="3.1640625" customWidth="1"/>
    <col min="13" max="13" width="1.33203125" style="28" customWidth="1"/>
    <col min="14" max="23" width="3.1640625" customWidth="1"/>
    <col min="24" max="24" width="4.6640625" customWidth="1"/>
    <col min="25" max="25" width="3.83203125" customWidth="1"/>
    <col min="26" max="26" width="0.6640625" style="28" customWidth="1"/>
    <col min="27" max="16384" width="9" style="28"/>
  </cols>
  <sheetData>
    <row r="1" spans="1:25" ht="18.75" customHeight="1">
      <c r="A1" s="7"/>
      <c r="B1" s="7"/>
      <c r="C1" s="15"/>
      <c r="D1" s="179" t="s">
        <v>105</v>
      </c>
      <c r="E1" s="179"/>
      <c r="F1" s="179"/>
      <c r="G1" s="179"/>
      <c r="H1" s="179"/>
      <c r="I1" s="179"/>
      <c r="J1" s="179"/>
      <c r="K1" s="179"/>
      <c r="L1" s="179"/>
      <c r="M1" s="179"/>
      <c r="N1" s="179"/>
      <c r="O1" s="179"/>
      <c r="P1" s="179"/>
      <c r="Q1" s="179"/>
      <c r="R1" s="179"/>
      <c r="S1" s="179"/>
      <c r="T1" s="179"/>
      <c r="U1" s="179"/>
      <c r="V1" s="179"/>
      <c r="W1" s="179"/>
      <c r="X1" s="179"/>
      <c r="Y1" s="179"/>
    </row>
    <row r="2" spans="1:25" ht="18.75" customHeight="1">
      <c r="A2" s="7"/>
      <c r="B2" s="7"/>
      <c r="C2" s="15"/>
      <c r="D2" s="179"/>
      <c r="E2" s="179"/>
      <c r="F2" s="179"/>
      <c r="G2" s="179"/>
      <c r="H2" s="179"/>
      <c r="I2" s="179"/>
      <c r="J2" s="179"/>
      <c r="K2" s="179"/>
      <c r="L2" s="179"/>
      <c r="M2" s="179"/>
      <c r="N2" s="179"/>
      <c r="O2" s="179"/>
      <c r="P2" s="179"/>
      <c r="Q2" s="179"/>
      <c r="R2" s="179"/>
      <c r="S2" s="179"/>
      <c r="T2" s="179"/>
      <c r="U2" s="179"/>
      <c r="V2" s="179"/>
      <c r="W2" s="179"/>
      <c r="X2" s="179"/>
      <c r="Y2" s="179"/>
    </row>
    <row r="3" spans="1:25" ht="3" customHeight="1" thickBot="1">
      <c r="A3" s="7"/>
      <c r="B3" s="7"/>
      <c r="C3" s="15"/>
      <c r="D3" s="24"/>
      <c r="E3" s="24"/>
      <c r="F3" s="24"/>
      <c r="G3" s="24"/>
      <c r="H3" s="24"/>
      <c r="I3" s="24"/>
      <c r="J3" s="24"/>
      <c r="K3" s="24"/>
      <c r="L3" s="24"/>
      <c r="M3" s="24"/>
      <c r="N3" s="24"/>
      <c r="O3" s="24"/>
      <c r="P3" s="24"/>
      <c r="Q3" s="24"/>
      <c r="R3" s="24"/>
      <c r="S3" s="24"/>
      <c r="T3" s="24"/>
      <c r="U3" s="24"/>
      <c r="V3" s="24"/>
      <c r="W3" s="24"/>
      <c r="X3" s="24"/>
      <c r="Y3" s="24"/>
    </row>
    <row r="4" spans="1:25" ht="18.75" customHeight="1">
      <c r="A4" s="232" t="s">
        <v>84</v>
      </c>
      <c r="B4" s="233"/>
      <c r="C4" s="233"/>
      <c r="D4" s="233"/>
      <c r="E4" s="233"/>
      <c r="F4" s="234"/>
      <c r="G4" s="238">
        <f>注文書トップ!C4</f>
        <v>0</v>
      </c>
      <c r="H4" s="239"/>
      <c r="I4" s="239"/>
      <c r="J4" s="239"/>
      <c r="K4" s="239"/>
      <c r="L4" s="239"/>
      <c r="M4" s="239"/>
      <c r="N4" s="239"/>
      <c r="O4" s="240"/>
      <c r="P4" s="24"/>
      <c r="Q4" s="232" t="s">
        <v>85</v>
      </c>
      <c r="R4" s="233"/>
      <c r="S4" s="234"/>
      <c r="T4" s="244">
        <f>注文書トップ!I4</f>
        <v>0</v>
      </c>
      <c r="U4" s="245"/>
      <c r="V4" s="245"/>
      <c r="W4" s="245"/>
      <c r="X4" s="245"/>
      <c r="Y4" s="246"/>
    </row>
    <row r="5" spans="1:25" ht="18.75" customHeight="1" thickBot="1">
      <c r="A5" s="235"/>
      <c r="B5" s="236"/>
      <c r="C5" s="236"/>
      <c r="D5" s="236"/>
      <c r="E5" s="236"/>
      <c r="F5" s="237"/>
      <c r="G5" s="241"/>
      <c r="H5" s="242"/>
      <c r="I5" s="242"/>
      <c r="J5" s="242"/>
      <c r="K5" s="242"/>
      <c r="L5" s="242"/>
      <c r="M5" s="242"/>
      <c r="N5" s="242"/>
      <c r="O5" s="243"/>
      <c r="P5" s="24"/>
      <c r="Q5" s="235"/>
      <c r="R5" s="236"/>
      <c r="S5" s="237"/>
      <c r="T5" s="247"/>
      <c r="U5" s="248"/>
      <c r="V5" s="248"/>
      <c r="W5" s="248"/>
      <c r="X5" s="248"/>
      <c r="Y5" s="249"/>
    </row>
    <row r="6" spans="1:25" ht="3.75" customHeight="1"/>
    <row r="7" spans="1:25">
      <c r="A7" s="227" t="s">
        <v>45</v>
      </c>
      <c r="B7" s="227"/>
      <c r="C7" s="227"/>
      <c r="D7" s="227"/>
      <c r="E7" s="227"/>
      <c r="F7" s="227"/>
      <c r="G7" s="227"/>
      <c r="H7" s="227"/>
      <c r="I7" s="227"/>
      <c r="J7" s="227"/>
      <c r="K7" s="227"/>
      <c r="L7" s="227"/>
      <c r="N7" s="227" t="s">
        <v>49</v>
      </c>
      <c r="O7" s="227"/>
      <c r="P7" s="227"/>
      <c r="Q7" s="227"/>
      <c r="R7" s="227"/>
      <c r="S7" s="227"/>
      <c r="T7" s="227"/>
      <c r="U7" s="227"/>
      <c r="V7" s="227"/>
      <c r="W7" s="227"/>
      <c r="X7" s="227"/>
      <c r="Y7" s="227"/>
    </row>
    <row r="8" spans="1:25">
      <c r="A8" s="228">
        <v>2500</v>
      </c>
      <c r="B8" s="229"/>
      <c r="C8" s="229"/>
      <c r="D8" s="229"/>
      <c r="E8" s="229"/>
      <c r="F8" s="229"/>
      <c r="G8" s="230" t="s">
        <v>63</v>
      </c>
      <c r="H8" s="230"/>
      <c r="I8" s="230"/>
      <c r="J8" s="230"/>
      <c r="K8" s="230"/>
      <c r="L8" s="231"/>
      <c r="N8" s="228">
        <v>4500</v>
      </c>
      <c r="O8" s="229"/>
      <c r="P8" s="229"/>
      <c r="Q8" s="229"/>
      <c r="R8" s="229"/>
      <c r="S8" s="229"/>
      <c r="T8" s="230" t="s">
        <v>63</v>
      </c>
      <c r="U8" s="230"/>
      <c r="V8" s="230"/>
      <c r="W8" s="230"/>
      <c r="X8" s="230"/>
      <c r="Y8" s="231"/>
    </row>
    <row r="9" spans="1:25">
      <c r="A9" s="25"/>
      <c r="B9" s="26"/>
      <c r="C9" s="56"/>
      <c r="D9" s="75" t="s">
        <v>28</v>
      </c>
      <c r="E9" s="59" t="s">
        <v>29</v>
      </c>
      <c r="F9" s="59" t="s">
        <v>30</v>
      </c>
      <c r="G9" s="59" t="s">
        <v>31</v>
      </c>
      <c r="H9" s="59" t="s">
        <v>32</v>
      </c>
      <c r="I9" s="59" t="s">
        <v>33</v>
      </c>
      <c r="J9" s="76" t="s">
        <v>34</v>
      </c>
      <c r="K9" s="250" t="s">
        <v>44</v>
      </c>
      <c r="L9" s="251"/>
      <c r="N9" s="55"/>
      <c r="O9" s="56"/>
      <c r="P9" s="56"/>
      <c r="Q9" s="75" t="s">
        <v>28</v>
      </c>
      <c r="R9" s="59" t="s">
        <v>29</v>
      </c>
      <c r="S9" s="59" t="s">
        <v>30</v>
      </c>
      <c r="T9" s="59" t="s">
        <v>31</v>
      </c>
      <c r="U9" s="59" t="s">
        <v>32</v>
      </c>
      <c r="V9" s="59" t="s">
        <v>33</v>
      </c>
      <c r="W9" s="76" t="s">
        <v>34</v>
      </c>
      <c r="X9" s="250" t="s">
        <v>44</v>
      </c>
      <c r="Y9" s="251"/>
    </row>
    <row r="10" spans="1:25">
      <c r="A10" s="252" t="s">
        <v>35</v>
      </c>
      <c r="B10" s="252"/>
      <c r="C10" s="169"/>
      <c r="D10" s="88"/>
      <c r="E10" s="89"/>
      <c r="F10" s="89"/>
      <c r="G10" s="89"/>
      <c r="H10" s="89"/>
      <c r="I10" s="89"/>
      <c r="J10" s="90"/>
      <c r="K10" s="253">
        <f>SUM(D10:J10)</f>
        <v>0</v>
      </c>
      <c r="L10" s="254"/>
      <c r="N10" s="169" t="s">
        <v>53</v>
      </c>
      <c r="O10" s="138"/>
      <c r="P10" s="255"/>
      <c r="Q10" s="100"/>
      <c r="R10" s="95"/>
      <c r="S10" s="95"/>
      <c r="T10" s="95"/>
      <c r="U10" s="95"/>
      <c r="V10" s="95"/>
      <c r="W10" s="102"/>
      <c r="X10" s="256">
        <f>SUM(Q10:W10)</f>
        <v>0</v>
      </c>
      <c r="Y10" s="178"/>
    </row>
    <row r="11" spans="1:25">
      <c r="A11" s="167" t="s">
        <v>37</v>
      </c>
      <c r="B11" s="167"/>
      <c r="C11" s="170"/>
      <c r="D11" s="91"/>
      <c r="E11" s="92"/>
      <c r="F11" s="92"/>
      <c r="G11" s="92"/>
      <c r="H11" s="92"/>
      <c r="I11" s="92"/>
      <c r="J11" s="93"/>
      <c r="K11" s="257">
        <f t="shared" ref="K11:K15" si="0">SUM(D11:J11)</f>
        <v>0</v>
      </c>
      <c r="L11" s="258"/>
      <c r="N11" s="170" t="s">
        <v>37</v>
      </c>
      <c r="O11" s="259"/>
      <c r="P11" s="260"/>
      <c r="Q11" s="101"/>
      <c r="R11" s="98"/>
      <c r="S11" s="98"/>
      <c r="T11" s="98"/>
      <c r="U11" s="98"/>
      <c r="V11" s="98"/>
      <c r="W11" s="103"/>
      <c r="X11" s="261">
        <f t="shared" ref="X11" si="1">SUM(Q11:W11)</f>
        <v>0</v>
      </c>
      <c r="Y11" s="176"/>
    </row>
    <row r="12" spans="1:25">
      <c r="A12" s="252" t="s">
        <v>39</v>
      </c>
      <c r="B12" s="252"/>
      <c r="C12" s="169"/>
      <c r="D12" s="88"/>
      <c r="E12" s="89"/>
      <c r="F12" s="89"/>
      <c r="G12" s="89"/>
      <c r="H12" s="89"/>
      <c r="I12" s="89"/>
      <c r="J12" s="90"/>
      <c r="K12" s="253">
        <f t="shared" si="0"/>
        <v>0</v>
      </c>
      <c r="L12" s="254"/>
      <c r="N12" s="165"/>
      <c r="O12" s="165"/>
      <c r="P12" s="169"/>
      <c r="Q12" s="68"/>
      <c r="R12" s="62"/>
      <c r="S12" s="62"/>
      <c r="T12" s="62"/>
      <c r="U12" s="62"/>
      <c r="V12" s="62"/>
      <c r="W12" s="77"/>
      <c r="X12" s="256"/>
      <c r="Y12" s="178"/>
    </row>
    <row r="13" spans="1:25">
      <c r="A13" s="167" t="s">
        <v>66</v>
      </c>
      <c r="B13" s="167"/>
      <c r="C13" s="170"/>
      <c r="D13" s="91"/>
      <c r="E13" s="92"/>
      <c r="F13" s="92"/>
      <c r="G13" s="92"/>
      <c r="H13" s="92"/>
      <c r="I13" s="92"/>
      <c r="J13" s="93"/>
      <c r="K13" s="257">
        <f t="shared" si="0"/>
        <v>0</v>
      </c>
      <c r="L13" s="258"/>
      <c r="N13" s="167"/>
      <c r="O13" s="167"/>
      <c r="P13" s="170"/>
      <c r="Q13" s="67"/>
      <c r="R13" s="65"/>
      <c r="S13" s="65"/>
      <c r="T13" s="65"/>
      <c r="U13" s="65"/>
      <c r="V13" s="65"/>
      <c r="W13" s="78"/>
      <c r="X13" s="261"/>
      <c r="Y13" s="176"/>
    </row>
    <row r="14" spans="1:25">
      <c r="A14" s="252" t="s">
        <v>67</v>
      </c>
      <c r="B14" s="252"/>
      <c r="C14" s="169"/>
      <c r="D14" s="88"/>
      <c r="E14" s="89"/>
      <c r="F14" s="89"/>
      <c r="G14" s="89"/>
      <c r="H14" s="89"/>
      <c r="I14" s="89"/>
      <c r="J14" s="90"/>
      <c r="K14" s="253">
        <f t="shared" si="0"/>
        <v>0</v>
      </c>
      <c r="L14" s="254"/>
      <c r="N14" s="165"/>
      <c r="O14" s="165"/>
      <c r="P14" s="169"/>
      <c r="Q14" s="68"/>
      <c r="R14" s="62"/>
      <c r="S14" s="62"/>
      <c r="T14" s="62"/>
      <c r="U14" s="62"/>
      <c r="V14" s="62"/>
      <c r="W14" s="77"/>
      <c r="X14" s="256"/>
      <c r="Y14" s="178"/>
    </row>
    <row r="15" spans="1:25">
      <c r="A15" s="167" t="s">
        <v>68</v>
      </c>
      <c r="B15" s="167"/>
      <c r="C15" s="170"/>
      <c r="D15" s="91"/>
      <c r="E15" s="92"/>
      <c r="F15" s="92"/>
      <c r="G15" s="92"/>
      <c r="H15" s="92"/>
      <c r="I15" s="92"/>
      <c r="J15" s="93"/>
      <c r="K15" s="257">
        <f t="shared" si="0"/>
        <v>0</v>
      </c>
      <c r="L15" s="258"/>
      <c r="N15" s="167"/>
      <c r="O15" s="167"/>
      <c r="P15" s="170"/>
      <c r="Q15" s="67"/>
      <c r="R15" s="65"/>
      <c r="S15" s="65"/>
      <c r="T15" s="65"/>
      <c r="U15" s="65"/>
      <c r="V15" s="65"/>
      <c r="W15" s="78"/>
      <c r="X15" s="261"/>
      <c r="Y15" s="176"/>
    </row>
    <row r="16" spans="1:25">
      <c r="A16" s="271" t="s">
        <v>46</v>
      </c>
      <c r="B16" s="272"/>
      <c r="C16" s="273"/>
      <c r="D16" s="274">
        <f>SUM(K10:L15)</f>
        <v>0</v>
      </c>
      <c r="E16" s="272"/>
      <c r="F16" s="86" t="s">
        <v>47</v>
      </c>
      <c r="G16" s="262" t="s">
        <v>48</v>
      </c>
      <c r="H16" s="263"/>
      <c r="I16" s="264"/>
      <c r="J16" s="265">
        <f>D16*A8</f>
        <v>0</v>
      </c>
      <c r="K16" s="266"/>
      <c r="L16" s="87" t="s">
        <v>27</v>
      </c>
      <c r="M16" s="29"/>
      <c r="N16" s="271" t="s">
        <v>46</v>
      </c>
      <c r="O16" s="272"/>
      <c r="P16" s="273"/>
      <c r="Q16" s="274">
        <f>SUM(X10:Y15)</f>
        <v>0</v>
      </c>
      <c r="R16" s="272"/>
      <c r="S16" s="86" t="s">
        <v>47</v>
      </c>
      <c r="T16" s="262" t="s">
        <v>48</v>
      </c>
      <c r="U16" s="263"/>
      <c r="V16" s="264"/>
      <c r="W16" s="265">
        <f>Q16*N8</f>
        <v>0</v>
      </c>
      <c r="X16" s="266"/>
      <c r="Y16" s="87" t="s">
        <v>27</v>
      </c>
    </row>
    <row r="17" spans="1:25" ht="4.5" customHeight="1"/>
    <row r="18" spans="1:25">
      <c r="A18" s="227" t="s">
        <v>50</v>
      </c>
      <c r="B18" s="227"/>
      <c r="C18" s="227"/>
      <c r="D18" s="227"/>
      <c r="E18" s="227"/>
      <c r="F18" s="227"/>
      <c r="G18" s="227"/>
      <c r="H18" s="227"/>
      <c r="I18" s="227"/>
      <c r="J18" s="227"/>
      <c r="K18" s="227"/>
      <c r="L18" s="227"/>
      <c r="N18" s="267" t="s">
        <v>51</v>
      </c>
      <c r="O18" s="268"/>
      <c r="P18" s="268"/>
      <c r="Q18" s="268"/>
      <c r="R18" s="268"/>
      <c r="S18" s="268"/>
      <c r="T18" s="268"/>
      <c r="U18" s="268"/>
      <c r="V18" s="268"/>
      <c r="W18" s="268"/>
      <c r="X18" s="268"/>
      <c r="Y18" s="268"/>
    </row>
    <row r="19" spans="1:25">
      <c r="A19" s="228">
        <v>4000</v>
      </c>
      <c r="B19" s="229"/>
      <c r="C19" s="229"/>
      <c r="D19" s="229"/>
      <c r="E19" s="229"/>
      <c r="F19" s="229"/>
      <c r="G19" s="230" t="s">
        <v>63</v>
      </c>
      <c r="H19" s="230"/>
      <c r="I19" s="230"/>
      <c r="J19" s="230"/>
      <c r="K19" s="230"/>
      <c r="L19" s="231"/>
      <c r="N19" s="269">
        <v>3500</v>
      </c>
      <c r="O19" s="270"/>
      <c r="P19" s="270"/>
      <c r="Q19" s="270"/>
      <c r="R19" s="270"/>
      <c r="S19" s="270"/>
      <c r="T19" s="230" t="s">
        <v>63</v>
      </c>
      <c r="U19" s="230"/>
      <c r="V19" s="230"/>
      <c r="W19" s="230"/>
      <c r="X19" s="230"/>
      <c r="Y19" s="231"/>
    </row>
    <row r="20" spans="1:25">
      <c r="A20" s="55"/>
      <c r="B20" s="56"/>
      <c r="C20" s="56"/>
      <c r="D20" s="75" t="s">
        <v>28</v>
      </c>
      <c r="E20" s="59" t="s">
        <v>29</v>
      </c>
      <c r="F20" s="59" t="s">
        <v>30</v>
      </c>
      <c r="G20" s="59" t="s">
        <v>31</v>
      </c>
      <c r="H20" s="59" t="s">
        <v>32</v>
      </c>
      <c r="I20" s="59" t="s">
        <v>33</v>
      </c>
      <c r="J20" s="76" t="s">
        <v>34</v>
      </c>
      <c r="K20" s="250" t="s">
        <v>44</v>
      </c>
      <c r="L20" s="251"/>
      <c r="N20" s="55"/>
      <c r="O20" s="56"/>
      <c r="P20" s="56"/>
      <c r="Q20" s="75" t="s">
        <v>28</v>
      </c>
      <c r="R20" s="59" t="s">
        <v>29</v>
      </c>
      <c r="S20" s="59" t="s">
        <v>30</v>
      </c>
      <c r="T20" s="59" t="s">
        <v>31</v>
      </c>
      <c r="U20" s="59" t="s">
        <v>32</v>
      </c>
      <c r="V20" s="59" t="s">
        <v>33</v>
      </c>
      <c r="W20" s="76" t="s">
        <v>34</v>
      </c>
      <c r="X20" s="250" t="s">
        <v>44</v>
      </c>
      <c r="Y20" s="251"/>
    </row>
    <row r="21" spans="1:25">
      <c r="A21" s="165" t="s">
        <v>53</v>
      </c>
      <c r="B21" s="165"/>
      <c r="C21" s="169"/>
      <c r="D21" s="100"/>
      <c r="E21" s="95"/>
      <c r="F21" s="95"/>
      <c r="G21" s="95"/>
      <c r="H21" s="95"/>
      <c r="I21" s="95"/>
      <c r="J21" s="102"/>
      <c r="K21" s="256">
        <f>SUM(D21:J21)</f>
        <v>0</v>
      </c>
      <c r="L21" s="178"/>
      <c r="N21" s="165" t="s">
        <v>53</v>
      </c>
      <c r="O21" s="165"/>
      <c r="P21" s="169"/>
      <c r="Q21" s="100"/>
      <c r="R21" s="95"/>
      <c r="S21" s="95"/>
      <c r="T21" s="95"/>
      <c r="U21" s="95"/>
      <c r="V21" s="95"/>
      <c r="W21" s="102"/>
      <c r="X21" s="256">
        <f>SUM(Q21:W21)</f>
        <v>0</v>
      </c>
      <c r="Y21" s="178"/>
    </row>
    <row r="22" spans="1:25">
      <c r="A22" s="167" t="s">
        <v>37</v>
      </c>
      <c r="B22" s="167"/>
      <c r="C22" s="170"/>
      <c r="D22" s="101"/>
      <c r="E22" s="98"/>
      <c r="F22" s="98"/>
      <c r="G22" s="98"/>
      <c r="H22" s="98"/>
      <c r="I22" s="98"/>
      <c r="J22" s="103"/>
      <c r="K22" s="261">
        <f t="shared" ref="K22" si="2">SUM(D22:J22)</f>
        <v>0</v>
      </c>
      <c r="L22" s="176"/>
      <c r="N22" s="167" t="s">
        <v>37</v>
      </c>
      <c r="O22" s="167"/>
      <c r="P22" s="170"/>
      <c r="Q22" s="101"/>
      <c r="R22" s="98"/>
      <c r="S22" s="98"/>
      <c r="T22" s="98"/>
      <c r="U22" s="98"/>
      <c r="V22" s="98"/>
      <c r="W22" s="103"/>
      <c r="X22" s="261">
        <f t="shared" ref="X22" si="3">SUM(Q22:W22)</f>
        <v>0</v>
      </c>
      <c r="Y22" s="176"/>
    </row>
    <row r="23" spans="1:25">
      <c r="A23" s="271" t="s">
        <v>46</v>
      </c>
      <c r="B23" s="272"/>
      <c r="C23" s="273"/>
      <c r="D23" s="274">
        <f>SUM(K21:L22)</f>
        <v>0</v>
      </c>
      <c r="E23" s="272"/>
      <c r="F23" s="86" t="s">
        <v>47</v>
      </c>
      <c r="G23" s="262" t="s">
        <v>48</v>
      </c>
      <c r="H23" s="263"/>
      <c r="I23" s="264"/>
      <c r="J23" s="265">
        <f>D23*A19</f>
        <v>0</v>
      </c>
      <c r="K23" s="266"/>
      <c r="L23" s="87" t="s">
        <v>27</v>
      </c>
      <c r="M23" s="29"/>
      <c r="N23" s="271" t="s">
        <v>46</v>
      </c>
      <c r="O23" s="272"/>
      <c r="P23" s="273"/>
      <c r="Q23" s="274">
        <f>SUM(X21:Y22)</f>
        <v>0</v>
      </c>
      <c r="R23" s="272"/>
      <c r="S23" s="86" t="s">
        <v>47</v>
      </c>
      <c r="T23" s="262" t="s">
        <v>48</v>
      </c>
      <c r="U23" s="263"/>
      <c r="V23" s="264"/>
      <c r="W23" s="265">
        <f>Q23*N19</f>
        <v>0</v>
      </c>
      <c r="X23" s="266"/>
      <c r="Y23" s="87" t="s">
        <v>27</v>
      </c>
    </row>
    <row r="24" spans="1:25" ht="6" customHeight="1">
      <c r="A24" s="13"/>
      <c r="B24" s="13"/>
      <c r="C24" s="13"/>
      <c r="D24" s="16"/>
      <c r="E24" s="13"/>
      <c r="F24" s="2"/>
      <c r="G24" s="13"/>
      <c r="H24" s="13"/>
      <c r="I24" s="13"/>
      <c r="J24" s="13"/>
      <c r="K24" s="13"/>
      <c r="L24" s="2"/>
      <c r="N24" s="13"/>
      <c r="O24" s="13"/>
      <c r="P24" s="13"/>
      <c r="Q24" s="16"/>
      <c r="R24" s="13"/>
      <c r="S24" s="2"/>
      <c r="T24" s="13"/>
      <c r="U24" s="13"/>
      <c r="V24" s="13"/>
      <c r="W24" s="13"/>
      <c r="X24" s="13"/>
      <c r="Y24" s="2"/>
    </row>
    <row r="25" spans="1:25">
      <c r="A25" s="222" t="s">
        <v>64</v>
      </c>
      <c r="B25" s="222"/>
      <c r="C25" s="222"/>
      <c r="D25" s="222"/>
      <c r="E25" s="222"/>
      <c r="F25" s="222"/>
      <c r="G25" s="222"/>
      <c r="H25" s="222"/>
      <c r="I25" s="222"/>
      <c r="J25" s="222"/>
      <c r="K25" s="222"/>
      <c r="L25" s="193">
        <f>Q23+D23+D16+Q16</f>
        <v>0</v>
      </c>
      <c r="M25" s="223"/>
      <c r="N25" s="223"/>
      <c r="O25" s="223"/>
      <c r="P25" s="223"/>
      <c r="Q25" s="223"/>
      <c r="R25" s="223"/>
      <c r="S25" s="223"/>
      <c r="T25" s="223"/>
      <c r="U25" s="223"/>
      <c r="V25" s="223"/>
      <c r="W25" s="223"/>
      <c r="X25" s="275" t="s">
        <v>47</v>
      </c>
      <c r="Y25" s="279"/>
    </row>
    <row r="26" spans="1:25">
      <c r="A26" s="222"/>
      <c r="B26" s="222"/>
      <c r="C26" s="222"/>
      <c r="D26" s="222"/>
      <c r="E26" s="222"/>
      <c r="F26" s="222"/>
      <c r="G26" s="222"/>
      <c r="H26" s="222"/>
      <c r="I26" s="222"/>
      <c r="J26" s="222"/>
      <c r="K26" s="222"/>
      <c r="L26" s="224"/>
      <c r="M26" s="225"/>
      <c r="N26" s="225"/>
      <c r="O26" s="225"/>
      <c r="P26" s="225"/>
      <c r="Q26" s="225"/>
      <c r="R26" s="225"/>
      <c r="S26" s="225"/>
      <c r="T26" s="225"/>
      <c r="U26" s="225"/>
      <c r="V26" s="225"/>
      <c r="W26" s="225"/>
      <c r="X26" s="280"/>
      <c r="Y26" s="281"/>
    </row>
    <row r="27" spans="1:25">
      <c r="A27" s="226" t="s">
        <v>65</v>
      </c>
      <c r="B27" s="226"/>
      <c r="C27" s="226"/>
      <c r="D27" s="226"/>
      <c r="E27" s="226"/>
      <c r="F27" s="226"/>
      <c r="G27" s="226"/>
      <c r="H27" s="226"/>
      <c r="I27" s="226"/>
      <c r="J27" s="226"/>
      <c r="K27" s="226"/>
      <c r="L27" s="193">
        <f>W23+J23+J16+W16</f>
        <v>0</v>
      </c>
      <c r="M27" s="194"/>
      <c r="N27" s="194"/>
      <c r="O27" s="194"/>
      <c r="P27" s="194"/>
      <c r="Q27" s="194"/>
      <c r="R27" s="194"/>
      <c r="S27" s="194"/>
      <c r="T27" s="194"/>
      <c r="U27" s="194"/>
      <c r="V27" s="194"/>
      <c r="W27" s="194"/>
      <c r="X27" s="275" t="s">
        <v>27</v>
      </c>
      <c r="Y27" s="276"/>
    </row>
    <row r="28" spans="1:25">
      <c r="A28" s="226"/>
      <c r="B28" s="226"/>
      <c r="C28" s="226"/>
      <c r="D28" s="226"/>
      <c r="E28" s="226"/>
      <c r="F28" s="226"/>
      <c r="G28" s="226"/>
      <c r="H28" s="226"/>
      <c r="I28" s="226"/>
      <c r="J28" s="226"/>
      <c r="K28" s="226"/>
      <c r="L28" s="195"/>
      <c r="M28" s="196"/>
      <c r="N28" s="196"/>
      <c r="O28" s="196"/>
      <c r="P28" s="196"/>
      <c r="Q28" s="196"/>
      <c r="R28" s="196"/>
      <c r="S28" s="196"/>
      <c r="T28" s="196"/>
      <c r="U28" s="196"/>
      <c r="V28" s="196"/>
      <c r="W28" s="196"/>
      <c r="X28" s="277"/>
      <c r="Y28" s="278"/>
    </row>
    <row r="29" spans="1:25">
      <c r="S29" s="221" t="s">
        <v>96</v>
      </c>
      <c r="T29" s="221"/>
      <c r="U29" s="221"/>
      <c r="V29" s="221"/>
      <c r="W29" s="221"/>
      <c r="X29" s="221"/>
      <c r="Y29" s="221"/>
    </row>
  </sheetData>
  <sheetProtection algorithmName="SHA-512" hashValue="RAfZq8y5OJjPKg94RjpMJgZiY6fjT+6lk3JntuHzB1ZIHBFyqkwvmH0Nkcs1YXJM/BgVjiAP1zRBz3PFNTfjtg==" saltValue="DixpJQxm6oZTE/2gj++eKA==" spinCount="100000" sheet="1" objects="1" scenarios="1"/>
  <mergeCells count="76">
    <mergeCell ref="S29:Y29"/>
    <mergeCell ref="A27:K28"/>
    <mergeCell ref="L27:W28"/>
    <mergeCell ref="X27:Y28"/>
    <mergeCell ref="A23:C23"/>
    <mergeCell ref="D23:E23"/>
    <mergeCell ref="G23:I23"/>
    <mergeCell ref="J23:K23"/>
    <mergeCell ref="N23:P23"/>
    <mergeCell ref="Q23:R23"/>
    <mergeCell ref="T23:V23"/>
    <mergeCell ref="W23:X23"/>
    <mergeCell ref="A25:K26"/>
    <mergeCell ref="L25:W26"/>
    <mergeCell ref="X25:Y26"/>
    <mergeCell ref="A22:C22"/>
    <mergeCell ref="K22:L22"/>
    <mergeCell ref="N22:P22"/>
    <mergeCell ref="X22:Y22"/>
    <mergeCell ref="K20:L20"/>
    <mergeCell ref="X20:Y20"/>
    <mergeCell ref="A21:C21"/>
    <mergeCell ref="K21:L21"/>
    <mergeCell ref="N21:P21"/>
    <mergeCell ref="X21:Y21"/>
    <mergeCell ref="T16:V16"/>
    <mergeCell ref="W16:X16"/>
    <mergeCell ref="A18:L18"/>
    <mergeCell ref="N18:Y18"/>
    <mergeCell ref="A19:F19"/>
    <mergeCell ref="G19:L19"/>
    <mergeCell ref="N19:S19"/>
    <mergeCell ref="T19:Y19"/>
    <mergeCell ref="A16:C16"/>
    <mergeCell ref="D16:E16"/>
    <mergeCell ref="G16:I16"/>
    <mergeCell ref="J16:K16"/>
    <mergeCell ref="N16:P16"/>
    <mergeCell ref="Q16:R16"/>
    <mergeCell ref="A15:C15"/>
    <mergeCell ref="K15:L15"/>
    <mergeCell ref="N15:P15"/>
    <mergeCell ref="X15:Y15"/>
    <mergeCell ref="A13:C13"/>
    <mergeCell ref="K13:L13"/>
    <mergeCell ref="N13:P13"/>
    <mergeCell ref="X13:Y13"/>
    <mergeCell ref="A14:C14"/>
    <mergeCell ref="K14:L14"/>
    <mergeCell ref="N14:P14"/>
    <mergeCell ref="X14:Y14"/>
    <mergeCell ref="A11:C11"/>
    <mergeCell ref="K11:L11"/>
    <mergeCell ref="N11:P11"/>
    <mergeCell ref="X11:Y11"/>
    <mergeCell ref="A12:C12"/>
    <mergeCell ref="K12:L12"/>
    <mergeCell ref="N12:P12"/>
    <mergeCell ref="X12:Y12"/>
    <mergeCell ref="K9:L9"/>
    <mergeCell ref="X9:Y9"/>
    <mergeCell ref="A10:C10"/>
    <mergeCell ref="K10:L10"/>
    <mergeCell ref="N10:P10"/>
    <mergeCell ref="X10:Y10"/>
    <mergeCell ref="D1:Y2"/>
    <mergeCell ref="A7:L7"/>
    <mergeCell ref="N7:Y7"/>
    <mergeCell ref="A8:F8"/>
    <mergeCell ref="G8:L8"/>
    <mergeCell ref="N8:S8"/>
    <mergeCell ref="T8:Y8"/>
    <mergeCell ref="A4:F5"/>
    <mergeCell ref="G4:O5"/>
    <mergeCell ref="Q4:S5"/>
    <mergeCell ref="T4:Y5"/>
  </mergeCells>
  <phoneticPr fontId="1"/>
  <hyperlinks>
    <hyperlink ref="S29:Y29" location="注文書トップ!A1" display="注文書トップへ戻る" xr:uid="{FF23374C-E57C-4809-8BCE-EC89BB8CFD33}"/>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1F2C9-61E0-48D9-A930-04B1288F22AC}">
  <sheetPr>
    <tabColor theme="9"/>
  </sheetPr>
  <dimension ref="A1:Z22"/>
  <sheetViews>
    <sheetView showGridLines="0" zoomScaleNormal="100" workbookViewId="0">
      <selection activeCell="D11" sqref="D11:J11"/>
    </sheetView>
  </sheetViews>
  <sheetFormatPr baseColWidth="10" defaultColWidth="8.83203125" defaultRowHeight="18"/>
  <cols>
    <col min="1" max="10" width="3.1640625" customWidth="1"/>
    <col min="11" max="11" width="4.6640625" customWidth="1"/>
    <col min="12" max="25" width="3.1640625" customWidth="1"/>
    <col min="26" max="26" width="0.83203125" customWidth="1"/>
    <col min="27" max="37" width="3.6640625" customWidth="1"/>
  </cols>
  <sheetData>
    <row r="1" spans="1:25" ht="18.75" customHeight="1">
      <c r="A1" s="7"/>
      <c r="B1" s="7"/>
      <c r="C1" s="15"/>
      <c r="D1" s="179" t="s">
        <v>105</v>
      </c>
      <c r="E1" s="179"/>
      <c r="F1" s="179"/>
      <c r="G1" s="179"/>
      <c r="H1" s="179"/>
      <c r="I1" s="179"/>
      <c r="J1" s="179"/>
      <c r="K1" s="179"/>
      <c r="L1" s="179"/>
      <c r="M1" s="179"/>
      <c r="N1" s="179"/>
      <c r="O1" s="179"/>
      <c r="P1" s="179"/>
      <c r="Q1" s="179"/>
      <c r="R1" s="179"/>
      <c r="S1" s="179"/>
      <c r="T1" s="179"/>
      <c r="U1" s="179"/>
      <c r="V1" s="179"/>
      <c r="W1" s="179"/>
      <c r="X1" s="179"/>
      <c r="Y1" s="179"/>
    </row>
    <row r="2" spans="1:25" ht="18.75" customHeight="1">
      <c r="A2" s="7"/>
      <c r="B2" s="7"/>
      <c r="C2" s="15"/>
      <c r="D2" s="179"/>
      <c r="E2" s="179"/>
      <c r="F2" s="179"/>
      <c r="G2" s="179"/>
      <c r="H2" s="179"/>
      <c r="I2" s="179"/>
      <c r="J2" s="179"/>
      <c r="K2" s="179"/>
      <c r="L2" s="179"/>
      <c r="M2" s="179"/>
      <c r="N2" s="179"/>
      <c r="O2" s="179"/>
      <c r="P2" s="179"/>
      <c r="Q2" s="179"/>
      <c r="R2" s="179"/>
      <c r="S2" s="179"/>
      <c r="T2" s="179"/>
      <c r="U2" s="179"/>
      <c r="V2" s="179"/>
      <c r="W2" s="179"/>
      <c r="X2" s="179"/>
      <c r="Y2" s="179"/>
    </row>
    <row r="3" spans="1:25" ht="3.75" customHeight="1" thickBot="1">
      <c r="A3" s="7"/>
      <c r="B3" s="7"/>
      <c r="C3" s="15"/>
      <c r="D3" s="24"/>
      <c r="E3" s="24"/>
      <c r="F3" s="24"/>
      <c r="G3" s="24"/>
      <c r="H3" s="24"/>
      <c r="I3" s="24"/>
      <c r="J3" s="24"/>
      <c r="K3" s="24"/>
      <c r="L3" s="24"/>
      <c r="M3" s="24"/>
      <c r="N3" s="24"/>
      <c r="O3" s="24"/>
      <c r="P3" s="24"/>
      <c r="Q3" s="24"/>
      <c r="R3" s="24"/>
      <c r="S3" s="24"/>
      <c r="T3" s="24"/>
      <c r="U3" s="24"/>
      <c r="V3" s="24"/>
      <c r="W3" s="24"/>
      <c r="X3" s="24"/>
      <c r="Y3" s="24"/>
    </row>
    <row r="4" spans="1:25" ht="18.75" customHeight="1">
      <c r="A4" s="232" t="s">
        <v>84</v>
      </c>
      <c r="B4" s="233"/>
      <c r="C4" s="233"/>
      <c r="D4" s="233"/>
      <c r="E4" s="233"/>
      <c r="F4" s="234"/>
      <c r="G4" s="238">
        <f>注文書トップ!C4</f>
        <v>0</v>
      </c>
      <c r="H4" s="239"/>
      <c r="I4" s="239"/>
      <c r="J4" s="239"/>
      <c r="K4" s="239"/>
      <c r="L4" s="239"/>
      <c r="M4" s="239"/>
      <c r="N4" s="239"/>
      <c r="O4" s="240"/>
      <c r="P4" s="24"/>
      <c r="Q4" s="232" t="s">
        <v>85</v>
      </c>
      <c r="R4" s="233"/>
      <c r="S4" s="234"/>
      <c r="T4" s="244">
        <f>注文書トップ!I4</f>
        <v>0</v>
      </c>
      <c r="U4" s="245"/>
      <c r="V4" s="245"/>
      <c r="W4" s="245"/>
      <c r="X4" s="245"/>
      <c r="Y4" s="246"/>
    </row>
    <row r="5" spans="1:25" ht="18.75" customHeight="1" thickBot="1">
      <c r="A5" s="235"/>
      <c r="B5" s="236"/>
      <c r="C5" s="236"/>
      <c r="D5" s="236"/>
      <c r="E5" s="236"/>
      <c r="F5" s="237"/>
      <c r="G5" s="241"/>
      <c r="H5" s="242"/>
      <c r="I5" s="242"/>
      <c r="J5" s="242"/>
      <c r="K5" s="242"/>
      <c r="L5" s="242"/>
      <c r="M5" s="242"/>
      <c r="N5" s="242"/>
      <c r="O5" s="243"/>
      <c r="P5" s="24"/>
      <c r="Q5" s="235"/>
      <c r="R5" s="236"/>
      <c r="S5" s="237"/>
      <c r="T5" s="247"/>
      <c r="U5" s="248"/>
      <c r="V5" s="248"/>
      <c r="W5" s="248"/>
      <c r="X5" s="248"/>
      <c r="Y5" s="249"/>
    </row>
    <row r="6" spans="1:25" ht="4.5" customHeight="1"/>
    <row r="7" spans="1:25">
      <c r="A7" s="227" t="s">
        <v>45</v>
      </c>
      <c r="B7" s="227"/>
      <c r="C7" s="227"/>
      <c r="D7" s="227"/>
      <c r="E7" s="227"/>
      <c r="F7" s="227"/>
      <c r="G7" s="227"/>
      <c r="H7" s="227"/>
      <c r="I7" s="227"/>
      <c r="J7" s="227"/>
      <c r="K7" s="227"/>
      <c r="L7" s="227"/>
      <c r="N7" s="12"/>
      <c r="O7" s="12"/>
      <c r="P7" s="12"/>
      <c r="Q7" s="12"/>
      <c r="R7" s="12"/>
      <c r="S7" s="12"/>
      <c r="T7" s="12"/>
      <c r="U7" s="12"/>
      <c r="V7" s="12"/>
      <c r="W7" s="12"/>
      <c r="X7" s="12"/>
      <c r="Y7" s="12"/>
    </row>
    <row r="8" spans="1:25">
      <c r="A8" s="228">
        <v>2500</v>
      </c>
      <c r="B8" s="229"/>
      <c r="C8" s="229"/>
      <c r="D8" s="229"/>
      <c r="E8" s="229"/>
      <c r="F8" s="229"/>
      <c r="G8" s="230" t="s">
        <v>63</v>
      </c>
      <c r="H8" s="230"/>
      <c r="I8" s="230"/>
      <c r="J8" s="230"/>
      <c r="K8" s="230"/>
      <c r="L8" s="231"/>
      <c r="N8" s="18"/>
      <c r="O8" s="18"/>
      <c r="P8" s="18"/>
      <c r="Q8" s="18"/>
      <c r="R8" s="18"/>
      <c r="S8" s="18"/>
      <c r="T8" s="12"/>
      <c r="U8" s="12"/>
      <c r="V8" s="12"/>
      <c r="W8" s="12"/>
      <c r="X8" s="12"/>
      <c r="Y8" s="12"/>
    </row>
    <row r="9" spans="1:25">
      <c r="A9" s="25"/>
      <c r="B9" s="26"/>
      <c r="C9" s="26"/>
      <c r="D9" s="72" t="s">
        <v>28</v>
      </c>
      <c r="E9" s="27" t="s">
        <v>29</v>
      </c>
      <c r="F9" s="27" t="s">
        <v>30</v>
      </c>
      <c r="G9" s="27" t="s">
        <v>31</v>
      </c>
      <c r="H9" s="27" t="s">
        <v>32</v>
      </c>
      <c r="I9" s="27" t="s">
        <v>33</v>
      </c>
      <c r="J9" s="73" t="s">
        <v>34</v>
      </c>
      <c r="K9" s="282" t="s">
        <v>44</v>
      </c>
      <c r="L9" s="283"/>
      <c r="N9" s="11"/>
      <c r="O9" s="11"/>
      <c r="P9" s="11"/>
      <c r="Q9" s="14"/>
      <c r="R9" s="14"/>
      <c r="S9" s="14"/>
      <c r="T9" s="14"/>
      <c r="U9" s="14"/>
      <c r="V9" s="14"/>
      <c r="W9" s="14"/>
      <c r="X9" s="12"/>
      <c r="Y9" s="12"/>
    </row>
    <row r="10" spans="1:25">
      <c r="A10" s="252" t="s">
        <v>35</v>
      </c>
      <c r="B10" s="165"/>
      <c r="C10" s="169"/>
      <c r="D10" s="88"/>
      <c r="E10" s="89"/>
      <c r="F10" s="89"/>
      <c r="G10" s="89"/>
      <c r="H10" s="89"/>
      <c r="I10" s="89"/>
      <c r="J10" s="90"/>
      <c r="K10" s="253">
        <f>SUM(D10:J10)</f>
        <v>0</v>
      </c>
      <c r="L10" s="254"/>
      <c r="N10" s="12"/>
      <c r="O10" s="12"/>
      <c r="P10" s="12"/>
      <c r="Q10" s="11"/>
      <c r="R10" s="11"/>
      <c r="S10" s="11"/>
      <c r="T10" s="11"/>
      <c r="U10" s="11"/>
      <c r="V10" s="11"/>
      <c r="W10" s="11"/>
      <c r="X10" s="19"/>
      <c r="Y10" s="19"/>
    </row>
    <row r="11" spans="1:25">
      <c r="A11" s="167" t="s">
        <v>37</v>
      </c>
      <c r="B11" s="167"/>
      <c r="C11" s="170"/>
      <c r="D11" s="91"/>
      <c r="E11" s="92"/>
      <c r="F11" s="92"/>
      <c r="G11" s="92"/>
      <c r="H11" s="92"/>
      <c r="I11" s="92"/>
      <c r="J11" s="93"/>
      <c r="K11" s="257">
        <f t="shared" ref="K11:K15" si="0">SUM(D11:J11)</f>
        <v>0</v>
      </c>
      <c r="L11" s="258"/>
      <c r="N11" s="12"/>
      <c r="O11" s="12"/>
      <c r="P11" s="12"/>
      <c r="Q11" s="11"/>
      <c r="R11" s="11"/>
      <c r="S11" s="11"/>
      <c r="T11" s="11"/>
      <c r="U11" s="11"/>
      <c r="V11" s="11"/>
      <c r="W11" s="11"/>
      <c r="X11" s="19"/>
      <c r="Y11" s="19"/>
    </row>
    <row r="12" spans="1:25">
      <c r="A12" s="165" t="s">
        <v>39</v>
      </c>
      <c r="B12" s="165"/>
      <c r="C12" s="169"/>
      <c r="D12" s="88"/>
      <c r="E12" s="89"/>
      <c r="F12" s="89"/>
      <c r="G12" s="89"/>
      <c r="H12" s="89"/>
      <c r="I12" s="89"/>
      <c r="J12" s="90"/>
      <c r="K12" s="253">
        <f t="shared" si="0"/>
        <v>0</v>
      </c>
      <c r="L12" s="254"/>
      <c r="N12" s="12"/>
      <c r="O12" s="12"/>
      <c r="P12" s="12"/>
      <c r="Q12" s="11"/>
      <c r="R12" s="11"/>
      <c r="S12" s="11"/>
      <c r="T12" s="11"/>
      <c r="U12" s="11"/>
      <c r="V12" s="11"/>
      <c r="W12" s="11"/>
      <c r="X12" s="19"/>
      <c r="Y12" s="19"/>
    </row>
    <row r="13" spans="1:25">
      <c r="A13" s="167" t="s">
        <v>71</v>
      </c>
      <c r="B13" s="167"/>
      <c r="C13" s="170"/>
      <c r="D13" s="91"/>
      <c r="E13" s="92"/>
      <c r="F13" s="300"/>
      <c r="G13" s="300"/>
      <c r="H13" s="92"/>
      <c r="I13" s="92"/>
      <c r="J13" s="93"/>
      <c r="K13" s="257">
        <f t="shared" si="0"/>
        <v>0</v>
      </c>
      <c r="L13" s="258"/>
      <c r="N13" s="12"/>
      <c r="O13" s="12"/>
      <c r="P13" s="12"/>
      <c r="Q13" s="11"/>
      <c r="R13" s="11"/>
      <c r="S13" s="11"/>
      <c r="T13" s="11"/>
      <c r="U13" s="11"/>
      <c r="V13" s="11"/>
      <c r="W13" s="11"/>
      <c r="X13" s="19"/>
      <c r="Y13" s="19"/>
    </row>
    <row r="14" spans="1:25">
      <c r="A14" s="165" t="s">
        <v>72</v>
      </c>
      <c r="B14" s="165"/>
      <c r="C14" s="169"/>
      <c r="D14" s="88"/>
      <c r="E14" s="89"/>
      <c r="F14" s="89"/>
      <c r="G14" s="89"/>
      <c r="H14" s="89"/>
      <c r="I14" s="89"/>
      <c r="J14" s="90"/>
      <c r="K14" s="253">
        <f t="shared" si="0"/>
        <v>0</v>
      </c>
      <c r="L14" s="254"/>
      <c r="N14" s="12"/>
      <c r="O14" s="12"/>
      <c r="P14" s="12"/>
      <c r="Q14" s="11"/>
      <c r="R14" s="11"/>
      <c r="S14" s="11"/>
      <c r="T14" s="11"/>
      <c r="U14" s="11"/>
      <c r="V14" s="11"/>
      <c r="W14" s="11"/>
      <c r="X14" s="19"/>
      <c r="Y14" s="19"/>
    </row>
    <row r="15" spans="1:25">
      <c r="A15" s="167" t="s">
        <v>56</v>
      </c>
      <c r="B15" s="167"/>
      <c r="C15" s="170"/>
      <c r="D15" s="91"/>
      <c r="E15" s="92"/>
      <c r="F15" s="92"/>
      <c r="G15" s="92"/>
      <c r="H15" s="92"/>
      <c r="I15" s="92"/>
      <c r="J15" s="93"/>
      <c r="K15" s="257">
        <f t="shared" si="0"/>
        <v>0</v>
      </c>
      <c r="L15" s="258"/>
      <c r="N15" s="12"/>
      <c r="O15" s="12"/>
      <c r="P15" s="12"/>
      <c r="Q15" s="11"/>
      <c r="R15" s="11"/>
      <c r="S15" s="11"/>
      <c r="T15" s="11"/>
      <c r="U15" s="11"/>
      <c r="V15" s="11"/>
      <c r="W15" s="11"/>
      <c r="X15" s="19"/>
      <c r="Y15" s="19"/>
    </row>
    <row r="16" spans="1:25">
      <c r="A16" s="271" t="s">
        <v>46</v>
      </c>
      <c r="B16" s="272"/>
      <c r="C16" s="273"/>
      <c r="D16" s="274">
        <f>SUM(K10:L15)</f>
        <v>0</v>
      </c>
      <c r="E16" s="272"/>
      <c r="F16" s="86" t="s">
        <v>47</v>
      </c>
      <c r="G16" s="262" t="s">
        <v>48</v>
      </c>
      <c r="H16" s="263"/>
      <c r="I16" s="264"/>
      <c r="J16" s="265">
        <f>D16*A8</f>
        <v>0</v>
      </c>
      <c r="K16" s="266"/>
      <c r="L16" s="87" t="s">
        <v>27</v>
      </c>
      <c r="N16" s="12"/>
      <c r="O16" s="12"/>
      <c r="P16" s="12"/>
      <c r="Q16" s="19"/>
      <c r="R16" s="12"/>
      <c r="S16" s="11"/>
      <c r="T16" s="12"/>
      <c r="U16" s="12"/>
      <c r="V16" s="12"/>
      <c r="W16" s="19"/>
      <c r="X16" s="19"/>
      <c r="Y16" s="11"/>
    </row>
    <row r="17" spans="1:26" ht="3.75" customHeight="1">
      <c r="A17" s="5"/>
      <c r="B17" s="6"/>
      <c r="C17" s="6"/>
      <c r="D17" s="17"/>
      <c r="E17" s="6"/>
      <c r="F17" s="1"/>
      <c r="G17" s="6"/>
      <c r="H17" s="6"/>
      <c r="I17" s="6"/>
      <c r="J17" s="17"/>
      <c r="K17" s="17"/>
      <c r="L17" s="3"/>
      <c r="N17" s="13"/>
      <c r="O17" s="13"/>
      <c r="P17" s="13"/>
      <c r="Q17" s="16"/>
      <c r="R17" s="13"/>
      <c r="S17" s="2"/>
      <c r="T17" s="13"/>
      <c r="U17" s="13"/>
      <c r="V17" s="13"/>
      <c r="W17" s="16"/>
      <c r="X17" s="16"/>
      <c r="Y17" s="2"/>
      <c r="Z17" s="2"/>
    </row>
    <row r="18" spans="1:26">
      <c r="A18" s="222" t="s">
        <v>69</v>
      </c>
      <c r="B18" s="222"/>
      <c r="C18" s="222"/>
      <c r="D18" s="222"/>
      <c r="E18" s="222"/>
      <c r="F18" s="222"/>
      <c r="G18" s="222"/>
      <c r="H18" s="222"/>
      <c r="I18" s="222"/>
      <c r="J18" s="222"/>
      <c r="K18" s="222"/>
      <c r="L18" s="193">
        <f>D16</f>
        <v>0</v>
      </c>
      <c r="M18" s="223"/>
      <c r="N18" s="223"/>
      <c r="O18" s="223"/>
      <c r="P18" s="223"/>
      <c r="Q18" s="223"/>
      <c r="R18" s="223"/>
      <c r="S18" s="223"/>
      <c r="T18" s="223"/>
      <c r="U18" s="223"/>
      <c r="V18" s="223"/>
      <c r="W18" s="223"/>
      <c r="X18" s="275" t="s">
        <v>47</v>
      </c>
      <c r="Y18" s="279"/>
    </row>
    <row r="19" spans="1:26">
      <c r="A19" s="222"/>
      <c r="B19" s="222"/>
      <c r="C19" s="222"/>
      <c r="D19" s="222"/>
      <c r="E19" s="222"/>
      <c r="F19" s="222"/>
      <c r="G19" s="222"/>
      <c r="H19" s="222"/>
      <c r="I19" s="222"/>
      <c r="J19" s="222"/>
      <c r="K19" s="222"/>
      <c r="L19" s="224"/>
      <c r="M19" s="225"/>
      <c r="N19" s="225"/>
      <c r="O19" s="225"/>
      <c r="P19" s="225"/>
      <c r="Q19" s="225"/>
      <c r="R19" s="225"/>
      <c r="S19" s="225"/>
      <c r="T19" s="225"/>
      <c r="U19" s="225"/>
      <c r="V19" s="225"/>
      <c r="W19" s="225"/>
      <c r="X19" s="280"/>
      <c r="Y19" s="281"/>
    </row>
    <row r="20" spans="1:26">
      <c r="A20" s="226" t="s">
        <v>70</v>
      </c>
      <c r="B20" s="226"/>
      <c r="C20" s="226"/>
      <c r="D20" s="226"/>
      <c r="E20" s="226"/>
      <c r="F20" s="226"/>
      <c r="G20" s="226"/>
      <c r="H20" s="226"/>
      <c r="I20" s="226"/>
      <c r="J20" s="226"/>
      <c r="K20" s="226"/>
      <c r="L20" s="193">
        <f>J16</f>
        <v>0</v>
      </c>
      <c r="M20" s="194"/>
      <c r="N20" s="194"/>
      <c r="O20" s="194"/>
      <c r="P20" s="194"/>
      <c r="Q20" s="194"/>
      <c r="R20" s="194"/>
      <c r="S20" s="194"/>
      <c r="T20" s="194"/>
      <c r="U20" s="194"/>
      <c r="V20" s="194"/>
      <c r="W20" s="194"/>
      <c r="X20" s="275" t="s">
        <v>27</v>
      </c>
      <c r="Y20" s="276"/>
    </row>
    <row r="21" spans="1:26">
      <c r="A21" s="226"/>
      <c r="B21" s="226"/>
      <c r="C21" s="226"/>
      <c r="D21" s="226"/>
      <c r="E21" s="226"/>
      <c r="F21" s="226"/>
      <c r="G21" s="226"/>
      <c r="H21" s="226"/>
      <c r="I21" s="226"/>
      <c r="J21" s="226"/>
      <c r="K21" s="226"/>
      <c r="L21" s="195"/>
      <c r="M21" s="196"/>
      <c r="N21" s="196"/>
      <c r="O21" s="196"/>
      <c r="P21" s="196"/>
      <c r="Q21" s="196"/>
      <c r="R21" s="196"/>
      <c r="S21" s="196"/>
      <c r="T21" s="196"/>
      <c r="U21" s="196"/>
      <c r="V21" s="196"/>
      <c r="W21" s="196"/>
      <c r="X21" s="277"/>
      <c r="Y21" s="278"/>
    </row>
    <row r="22" spans="1:26">
      <c r="S22" s="221" t="s">
        <v>96</v>
      </c>
      <c r="T22" s="221"/>
      <c r="U22" s="221"/>
      <c r="V22" s="221"/>
      <c r="W22" s="221"/>
      <c r="X22" s="221"/>
      <c r="Y22" s="221"/>
    </row>
  </sheetData>
  <sheetProtection algorithmName="SHA-512" hashValue="vj3azcUb5HhjSk44R2Y2ESwAyLGCnWlq0t1kusPTnvSm8aSr4pxJa+/SiXFcK2AarvYcMmeiUyAEF+qwmzN18g==" saltValue="i0i/pVlGKEaUlNq62YSmZQ==" spinCount="100000" sheet="1" objects="1" scenarios="1"/>
  <mergeCells count="32">
    <mergeCell ref="S22:Y22"/>
    <mergeCell ref="A18:K19"/>
    <mergeCell ref="L18:W19"/>
    <mergeCell ref="X18:Y19"/>
    <mergeCell ref="A20:K21"/>
    <mergeCell ref="L20:W21"/>
    <mergeCell ref="X20:Y21"/>
    <mergeCell ref="A16:C16"/>
    <mergeCell ref="D16:E16"/>
    <mergeCell ref="G16:I16"/>
    <mergeCell ref="J16:K16"/>
    <mergeCell ref="A15:C15"/>
    <mergeCell ref="K15:L15"/>
    <mergeCell ref="A13:C13"/>
    <mergeCell ref="K13:L13"/>
    <mergeCell ref="A14:C14"/>
    <mergeCell ref="K14:L14"/>
    <mergeCell ref="A11:C11"/>
    <mergeCell ref="K11:L11"/>
    <mergeCell ref="A12:C12"/>
    <mergeCell ref="K12:L12"/>
    <mergeCell ref="K9:L9"/>
    <mergeCell ref="A10:C10"/>
    <mergeCell ref="K10:L10"/>
    <mergeCell ref="D1:Y2"/>
    <mergeCell ref="A7:L7"/>
    <mergeCell ref="A8:F8"/>
    <mergeCell ref="G8:L8"/>
    <mergeCell ref="A4:F5"/>
    <mergeCell ref="G4:O5"/>
    <mergeCell ref="Q4:S5"/>
    <mergeCell ref="T4:Y5"/>
  </mergeCells>
  <phoneticPr fontId="1"/>
  <hyperlinks>
    <hyperlink ref="S22:Y22" location="注文書トップ!A1" display="注文書トップへ戻る" xr:uid="{5232FF6F-361E-4A94-84D6-A7DF4B7B815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2975C-B960-42EE-930F-C27152DF5A98}">
  <sheetPr>
    <tabColor rgb="FFFFFF00"/>
  </sheetPr>
  <dimension ref="A1:Z20"/>
  <sheetViews>
    <sheetView showGridLines="0" zoomScaleNormal="100" workbookViewId="0">
      <selection activeCell="D1" sqref="D1:Y2"/>
    </sheetView>
  </sheetViews>
  <sheetFormatPr baseColWidth="10" defaultColWidth="8.83203125" defaultRowHeight="18"/>
  <cols>
    <col min="1" max="10" width="3.1640625" customWidth="1"/>
    <col min="11" max="11" width="4.6640625" customWidth="1"/>
    <col min="12" max="25" width="3.1640625" customWidth="1"/>
    <col min="26" max="26" width="0.6640625" customWidth="1"/>
    <col min="27" max="37" width="3.6640625" customWidth="1"/>
  </cols>
  <sheetData>
    <row r="1" spans="1:26" ht="18.75" customHeight="1">
      <c r="A1" s="7"/>
      <c r="B1" s="7"/>
      <c r="C1" s="15"/>
      <c r="D1" s="179" t="s">
        <v>105</v>
      </c>
      <c r="E1" s="179"/>
      <c r="F1" s="179"/>
      <c r="G1" s="179"/>
      <c r="H1" s="179"/>
      <c r="I1" s="179"/>
      <c r="J1" s="179"/>
      <c r="K1" s="179"/>
      <c r="L1" s="179"/>
      <c r="M1" s="179"/>
      <c r="N1" s="179"/>
      <c r="O1" s="179"/>
      <c r="P1" s="179"/>
      <c r="Q1" s="179"/>
      <c r="R1" s="179"/>
      <c r="S1" s="179"/>
      <c r="T1" s="179"/>
      <c r="U1" s="179"/>
      <c r="V1" s="179"/>
      <c r="W1" s="179"/>
      <c r="X1" s="179"/>
      <c r="Y1" s="179"/>
    </row>
    <row r="2" spans="1:26" ht="18.75" customHeight="1">
      <c r="A2" s="7"/>
      <c r="B2" s="7"/>
      <c r="C2" s="15"/>
      <c r="D2" s="179"/>
      <c r="E2" s="179"/>
      <c r="F2" s="179"/>
      <c r="G2" s="179"/>
      <c r="H2" s="179"/>
      <c r="I2" s="179"/>
      <c r="J2" s="179"/>
      <c r="K2" s="179"/>
      <c r="L2" s="179"/>
      <c r="M2" s="179"/>
      <c r="N2" s="179"/>
      <c r="O2" s="179"/>
      <c r="P2" s="179"/>
      <c r="Q2" s="179"/>
      <c r="R2" s="179"/>
      <c r="S2" s="179"/>
      <c r="T2" s="179"/>
      <c r="U2" s="179"/>
      <c r="V2" s="179"/>
      <c r="W2" s="179"/>
      <c r="X2" s="179"/>
      <c r="Y2" s="179"/>
    </row>
    <row r="3" spans="1:26" ht="18.75" customHeight="1" thickBot="1">
      <c r="A3" s="7"/>
      <c r="B3" s="7"/>
      <c r="C3" s="15"/>
      <c r="D3" s="24"/>
      <c r="E3" s="24"/>
      <c r="F3" s="24"/>
      <c r="G3" s="24"/>
      <c r="H3" s="24"/>
      <c r="I3" s="24"/>
      <c r="J3" s="24"/>
      <c r="K3" s="24"/>
      <c r="L3" s="24"/>
      <c r="M3" s="24"/>
      <c r="N3" s="24"/>
      <c r="O3" s="24"/>
      <c r="P3" s="24"/>
      <c r="Q3" s="24"/>
      <c r="R3" s="24"/>
      <c r="S3" s="24"/>
      <c r="T3" s="24"/>
      <c r="U3" s="24"/>
      <c r="V3" s="24"/>
      <c r="W3" s="24"/>
      <c r="X3" s="24"/>
      <c r="Y3" s="24"/>
    </row>
    <row r="4" spans="1:26" ht="18.75" customHeight="1">
      <c r="A4" s="232" t="s">
        <v>84</v>
      </c>
      <c r="B4" s="233"/>
      <c r="C4" s="233"/>
      <c r="D4" s="233"/>
      <c r="E4" s="233"/>
      <c r="F4" s="234"/>
      <c r="G4" s="244">
        <f>注文書トップ!C4</f>
        <v>0</v>
      </c>
      <c r="H4" s="245"/>
      <c r="I4" s="245"/>
      <c r="J4" s="245"/>
      <c r="K4" s="245"/>
      <c r="L4" s="245"/>
      <c r="M4" s="245"/>
      <c r="N4" s="245"/>
      <c r="O4" s="246"/>
      <c r="P4" s="24"/>
      <c r="Q4" s="232" t="s">
        <v>85</v>
      </c>
      <c r="R4" s="233"/>
      <c r="S4" s="234"/>
      <c r="T4" s="238">
        <f>注文書トップ!I4</f>
        <v>0</v>
      </c>
      <c r="U4" s="239"/>
      <c r="V4" s="239"/>
      <c r="W4" s="239"/>
      <c r="X4" s="239"/>
      <c r="Y4" s="240"/>
    </row>
    <row r="5" spans="1:26" ht="18.75" customHeight="1" thickBot="1">
      <c r="A5" s="235"/>
      <c r="B5" s="236"/>
      <c r="C5" s="236"/>
      <c r="D5" s="236"/>
      <c r="E5" s="236"/>
      <c r="F5" s="237"/>
      <c r="G5" s="247"/>
      <c r="H5" s="248"/>
      <c r="I5" s="248"/>
      <c r="J5" s="248"/>
      <c r="K5" s="248"/>
      <c r="L5" s="248"/>
      <c r="M5" s="248"/>
      <c r="N5" s="248"/>
      <c r="O5" s="249"/>
      <c r="P5" s="24"/>
      <c r="Q5" s="235"/>
      <c r="R5" s="236"/>
      <c r="S5" s="237"/>
      <c r="T5" s="241"/>
      <c r="U5" s="242"/>
      <c r="V5" s="242"/>
      <c r="W5" s="242"/>
      <c r="X5" s="242"/>
      <c r="Y5" s="243"/>
    </row>
    <row r="7" spans="1:26">
      <c r="A7" s="284" t="s">
        <v>73</v>
      </c>
      <c r="B7" s="284"/>
      <c r="C7" s="284"/>
      <c r="D7" s="284"/>
      <c r="E7" s="284"/>
      <c r="F7" s="284"/>
      <c r="G7" s="284"/>
      <c r="H7" s="284"/>
      <c r="I7" s="284"/>
      <c r="J7" s="284"/>
      <c r="K7" s="284"/>
      <c r="L7" s="284"/>
      <c r="N7" s="12"/>
      <c r="O7" s="12"/>
      <c r="P7" s="12"/>
      <c r="Q7" s="12"/>
      <c r="R7" s="12"/>
      <c r="S7" s="12"/>
      <c r="T7" s="12"/>
      <c r="U7" s="12"/>
      <c r="V7" s="12"/>
      <c r="W7" s="12"/>
      <c r="X7" s="12"/>
      <c r="Y7" s="12"/>
    </row>
    <row r="8" spans="1:26">
      <c r="A8" s="285">
        <v>1500</v>
      </c>
      <c r="B8" s="286"/>
      <c r="C8" s="286"/>
      <c r="D8" s="286"/>
      <c r="E8" s="286"/>
      <c r="F8" s="286"/>
      <c r="G8" s="287" t="s">
        <v>63</v>
      </c>
      <c r="H8" s="287"/>
      <c r="I8" s="287"/>
      <c r="J8" s="287"/>
      <c r="K8" s="287"/>
      <c r="L8" s="288"/>
      <c r="N8" s="18"/>
      <c r="O8" s="18"/>
      <c r="P8" s="18"/>
      <c r="Q8" s="18"/>
      <c r="R8" s="18"/>
      <c r="S8" s="18"/>
      <c r="T8" s="12"/>
      <c r="U8" s="12"/>
      <c r="V8" s="12"/>
      <c r="W8" s="12"/>
      <c r="X8" s="12"/>
      <c r="Y8" s="12"/>
    </row>
    <row r="9" spans="1:26">
      <c r="A9" s="25"/>
      <c r="B9" s="26"/>
      <c r="C9" s="26"/>
      <c r="D9" s="72" t="s">
        <v>28</v>
      </c>
      <c r="E9" s="27" t="s">
        <v>29</v>
      </c>
      <c r="F9" s="27"/>
      <c r="G9" s="27"/>
      <c r="H9" s="27"/>
      <c r="I9" s="27"/>
      <c r="J9" s="73"/>
      <c r="K9" s="282" t="s">
        <v>44</v>
      </c>
      <c r="L9" s="283"/>
      <c r="N9" s="11"/>
      <c r="O9" s="11"/>
      <c r="P9" s="11"/>
      <c r="Q9" s="14"/>
      <c r="R9" s="14"/>
      <c r="S9" s="14"/>
      <c r="T9" s="14"/>
      <c r="U9" s="14"/>
      <c r="V9" s="14"/>
      <c r="W9" s="14"/>
      <c r="X9" s="12"/>
      <c r="Y9" s="12"/>
    </row>
    <row r="10" spans="1:26">
      <c r="A10" s="252" t="s">
        <v>38</v>
      </c>
      <c r="B10" s="165"/>
      <c r="C10" s="169"/>
      <c r="D10" s="88"/>
      <c r="E10" s="89"/>
      <c r="F10" s="104"/>
      <c r="G10" s="104"/>
      <c r="H10" s="104"/>
      <c r="I10" s="104"/>
      <c r="J10" s="5"/>
      <c r="K10" s="253">
        <f>SUM(D10:J10)</f>
        <v>0</v>
      </c>
      <c r="L10" s="254"/>
      <c r="N10" s="12"/>
      <c r="O10" s="12"/>
      <c r="P10" s="12"/>
      <c r="Q10" s="11"/>
      <c r="R10" s="11"/>
      <c r="S10" s="11"/>
      <c r="T10" s="11"/>
      <c r="U10" s="11"/>
      <c r="V10" s="11"/>
      <c r="W10" s="11"/>
      <c r="X10" s="19"/>
      <c r="Y10" s="19"/>
    </row>
    <row r="11" spans="1:26">
      <c r="A11" s="167" t="s">
        <v>74</v>
      </c>
      <c r="B11" s="167"/>
      <c r="C11" s="170"/>
      <c r="D11" s="91"/>
      <c r="E11" s="92"/>
      <c r="F11" s="74"/>
      <c r="G11" s="74"/>
      <c r="H11" s="74"/>
      <c r="I11" s="74"/>
      <c r="J11" s="105"/>
      <c r="K11" s="257">
        <f t="shared" ref="K11:K13" si="0">SUM(D11:J11)</f>
        <v>0</v>
      </c>
      <c r="L11" s="258"/>
      <c r="N11" s="12"/>
      <c r="O11" s="12"/>
      <c r="P11" s="12"/>
      <c r="Q11" s="11"/>
      <c r="R11" s="11"/>
      <c r="S11" s="11"/>
      <c r="T11" s="11"/>
      <c r="U11" s="11"/>
      <c r="V11" s="11"/>
      <c r="W11" s="11"/>
      <c r="X11" s="19"/>
      <c r="Y11" s="19"/>
    </row>
    <row r="12" spans="1:26">
      <c r="A12" s="165" t="s">
        <v>75</v>
      </c>
      <c r="B12" s="165"/>
      <c r="C12" s="169"/>
      <c r="D12" s="88"/>
      <c r="E12" s="89"/>
      <c r="F12" s="104"/>
      <c r="G12" s="104"/>
      <c r="H12" s="104"/>
      <c r="I12" s="104"/>
      <c r="J12" s="5"/>
      <c r="K12" s="253">
        <f t="shared" si="0"/>
        <v>0</v>
      </c>
      <c r="L12" s="254"/>
      <c r="N12" s="12"/>
      <c r="O12" s="12"/>
      <c r="P12" s="12"/>
      <c r="Q12" s="11"/>
      <c r="R12" s="11"/>
      <c r="S12" s="11"/>
      <c r="T12" s="11"/>
      <c r="U12" s="11"/>
      <c r="V12" s="11"/>
      <c r="W12" s="11"/>
      <c r="X12" s="19"/>
      <c r="Y12" s="19"/>
    </row>
    <row r="13" spans="1:26">
      <c r="A13" s="167" t="s">
        <v>76</v>
      </c>
      <c r="B13" s="167"/>
      <c r="C13" s="170"/>
      <c r="D13" s="91"/>
      <c r="E13" s="92"/>
      <c r="F13" s="74"/>
      <c r="G13" s="74"/>
      <c r="H13" s="74"/>
      <c r="I13" s="74"/>
      <c r="J13" s="105"/>
      <c r="K13" s="257">
        <f t="shared" si="0"/>
        <v>0</v>
      </c>
      <c r="L13" s="258"/>
      <c r="N13" s="12"/>
      <c r="O13" s="12"/>
      <c r="P13" s="12"/>
      <c r="Q13" s="11"/>
      <c r="R13" s="11"/>
      <c r="S13" s="11"/>
      <c r="T13" s="11"/>
      <c r="U13" s="11"/>
      <c r="V13" s="11"/>
      <c r="W13" s="11"/>
      <c r="X13" s="19"/>
      <c r="Y13" s="19"/>
    </row>
    <row r="14" spans="1:26">
      <c r="A14" s="271" t="s">
        <v>46</v>
      </c>
      <c r="B14" s="272"/>
      <c r="C14" s="273"/>
      <c r="D14" s="274">
        <f>SUM(K10:L13)</f>
        <v>0</v>
      </c>
      <c r="E14" s="272"/>
      <c r="F14" s="86" t="s">
        <v>47</v>
      </c>
      <c r="G14" s="262" t="s">
        <v>48</v>
      </c>
      <c r="H14" s="263"/>
      <c r="I14" s="264"/>
      <c r="J14" s="265">
        <f>D14*A8</f>
        <v>0</v>
      </c>
      <c r="K14" s="266"/>
      <c r="L14" s="87" t="s">
        <v>27</v>
      </c>
      <c r="N14" s="12"/>
      <c r="O14" s="12"/>
      <c r="P14" s="12"/>
      <c r="Q14" s="19"/>
      <c r="R14" s="12"/>
      <c r="S14" s="11"/>
      <c r="T14" s="12"/>
      <c r="U14" s="12"/>
      <c r="V14" s="12"/>
      <c r="W14" s="19"/>
      <c r="X14" s="19"/>
      <c r="Y14" s="11"/>
    </row>
    <row r="15" spans="1:26">
      <c r="A15" s="5"/>
      <c r="B15" s="6"/>
      <c r="C15" s="6"/>
      <c r="D15" s="17"/>
      <c r="E15" s="6"/>
      <c r="F15" s="1"/>
      <c r="G15" s="6"/>
      <c r="H15" s="6"/>
      <c r="I15" s="6"/>
      <c r="J15" s="17"/>
      <c r="K15" s="17"/>
      <c r="L15" s="3"/>
      <c r="N15" s="13"/>
      <c r="O15" s="13"/>
      <c r="P15" s="13"/>
      <c r="Q15" s="16"/>
      <c r="R15" s="13"/>
      <c r="S15" s="2"/>
      <c r="T15" s="13"/>
      <c r="U15" s="13"/>
      <c r="V15" s="13"/>
      <c r="W15" s="16"/>
      <c r="X15" s="16"/>
      <c r="Y15" s="2"/>
      <c r="Z15" s="2"/>
    </row>
    <row r="16" spans="1:26">
      <c r="A16" s="222" t="s">
        <v>69</v>
      </c>
      <c r="B16" s="222"/>
      <c r="C16" s="222"/>
      <c r="D16" s="222"/>
      <c r="E16" s="222"/>
      <c r="F16" s="222"/>
      <c r="G16" s="222"/>
      <c r="H16" s="222"/>
      <c r="I16" s="222"/>
      <c r="J16" s="222"/>
      <c r="K16" s="222"/>
      <c r="L16" s="193">
        <f>D14</f>
        <v>0</v>
      </c>
      <c r="M16" s="223"/>
      <c r="N16" s="223"/>
      <c r="O16" s="223"/>
      <c r="P16" s="223"/>
      <c r="Q16" s="223"/>
      <c r="R16" s="223"/>
      <c r="S16" s="223"/>
      <c r="T16" s="223"/>
      <c r="U16" s="223"/>
      <c r="V16" s="223"/>
      <c r="W16" s="223"/>
      <c r="X16" s="275" t="s">
        <v>47</v>
      </c>
      <c r="Y16" s="279"/>
    </row>
    <row r="17" spans="1:25">
      <c r="A17" s="222"/>
      <c r="B17" s="222"/>
      <c r="C17" s="222"/>
      <c r="D17" s="222"/>
      <c r="E17" s="222"/>
      <c r="F17" s="222"/>
      <c r="G17" s="222"/>
      <c r="H17" s="222"/>
      <c r="I17" s="222"/>
      <c r="J17" s="222"/>
      <c r="K17" s="222"/>
      <c r="L17" s="224"/>
      <c r="M17" s="225"/>
      <c r="N17" s="225"/>
      <c r="O17" s="225"/>
      <c r="P17" s="225"/>
      <c r="Q17" s="225"/>
      <c r="R17" s="225"/>
      <c r="S17" s="225"/>
      <c r="T17" s="225"/>
      <c r="U17" s="225"/>
      <c r="V17" s="225"/>
      <c r="W17" s="225"/>
      <c r="X17" s="280"/>
      <c r="Y17" s="281"/>
    </row>
    <row r="18" spans="1:25">
      <c r="A18" s="226" t="s">
        <v>70</v>
      </c>
      <c r="B18" s="226"/>
      <c r="C18" s="226"/>
      <c r="D18" s="226"/>
      <c r="E18" s="226"/>
      <c r="F18" s="226"/>
      <c r="G18" s="226"/>
      <c r="H18" s="226"/>
      <c r="I18" s="226"/>
      <c r="J18" s="226"/>
      <c r="K18" s="226"/>
      <c r="L18" s="193">
        <f>J14</f>
        <v>0</v>
      </c>
      <c r="M18" s="194"/>
      <c r="N18" s="194"/>
      <c r="O18" s="194"/>
      <c r="P18" s="194"/>
      <c r="Q18" s="194"/>
      <c r="R18" s="194"/>
      <c r="S18" s="194"/>
      <c r="T18" s="194"/>
      <c r="U18" s="194"/>
      <c r="V18" s="194"/>
      <c r="W18" s="194"/>
      <c r="X18" s="275" t="s">
        <v>27</v>
      </c>
      <c r="Y18" s="276"/>
    </row>
    <row r="19" spans="1:25">
      <c r="A19" s="226"/>
      <c r="B19" s="226"/>
      <c r="C19" s="226"/>
      <c r="D19" s="226"/>
      <c r="E19" s="226"/>
      <c r="F19" s="226"/>
      <c r="G19" s="226"/>
      <c r="H19" s="226"/>
      <c r="I19" s="226"/>
      <c r="J19" s="226"/>
      <c r="K19" s="226"/>
      <c r="L19" s="195"/>
      <c r="M19" s="196"/>
      <c r="N19" s="196"/>
      <c r="O19" s="196"/>
      <c r="P19" s="196"/>
      <c r="Q19" s="196"/>
      <c r="R19" s="196"/>
      <c r="S19" s="196"/>
      <c r="T19" s="196"/>
      <c r="U19" s="196"/>
      <c r="V19" s="196"/>
      <c r="W19" s="196"/>
      <c r="X19" s="277"/>
      <c r="Y19" s="278"/>
    </row>
    <row r="20" spans="1:25">
      <c r="S20" s="289" t="s">
        <v>96</v>
      </c>
      <c r="T20" s="289"/>
      <c r="U20" s="289"/>
      <c r="V20" s="289"/>
      <c r="W20" s="289"/>
      <c r="X20" s="289"/>
      <c r="Y20" s="289"/>
    </row>
  </sheetData>
  <sheetProtection algorithmName="SHA-512" hashValue="ejXr4891Ot5OBT+h2MUhKwUbKfgxiU4crpcw9vXBawFVTyeZcrg/cva5x+HLL8S8EtHMORuQolVnAw+i/z5PUg==" saltValue="tS57sDGclGjQVTjtugd59A==" spinCount="100000" sheet="1" objects="1" scenarios="1"/>
  <mergeCells count="28">
    <mergeCell ref="S20:Y20"/>
    <mergeCell ref="A16:K17"/>
    <mergeCell ref="L16:W17"/>
    <mergeCell ref="X16:Y17"/>
    <mergeCell ref="A18:K19"/>
    <mergeCell ref="L18:W19"/>
    <mergeCell ref="X18:Y19"/>
    <mergeCell ref="A14:C14"/>
    <mergeCell ref="D14:E14"/>
    <mergeCell ref="G14:I14"/>
    <mergeCell ref="J14:K14"/>
    <mergeCell ref="A11:C11"/>
    <mergeCell ref="K11:L11"/>
    <mergeCell ref="A12:C12"/>
    <mergeCell ref="K12:L12"/>
    <mergeCell ref="A13:C13"/>
    <mergeCell ref="K13:L13"/>
    <mergeCell ref="A10:C10"/>
    <mergeCell ref="K10:L10"/>
    <mergeCell ref="D1:Y2"/>
    <mergeCell ref="A7:L7"/>
    <mergeCell ref="A8:F8"/>
    <mergeCell ref="G8:L8"/>
    <mergeCell ref="K9:L9"/>
    <mergeCell ref="A4:F5"/>
    <mergeCell ref="G4:O5"/>
    <mergeCell ref="Q4:S5"/>
    <mergeCell ref="T4:Y5"/>
  </mergeCells>
  <phoneticPr fontId="1"/>
  <hyperlinks>
    <hyperlink ref="S20:Y20" location="注文書トップ!A1" display="注文書トップへ戻る" xr:uid="{90D8FDE9-CB74-4078-BEAF-2DB622D66F77}"/>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注文書トップ</vt:lpstr>
      <vt:lpstr>UDデザイン</vt:lpstr>
      <vt:lpstr>FDデザイン</vt:lpstr>
      <vt:lpstr>RDデザイン</vt:lpstr>
      <vt:lpstr>BDデザイン </vt:lpstr>
      <vt:lpstr>UDデザイン!Print_Area</vt:lpstr>
      <vt:lpstr>注文書トップ!Print_Area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Miyuki-W10</dc:creator>
  <cp:lastModifiedBy>Microsoft Office User</cp:lastModifiedBy>
  <cp:lastPrinted>2022-11-29T06:32:18Z</cp:lastPrinted>
  <dcterms:created xsi:type="dcterms:W3CDTF">2022-11-25T05:33:47Z</dcterms:created>
  <dcterms:modified xsi:type="dcterms:W3CDTF">2022-12-13T09:39:36Z</dcterms:modified>
</cp:coreProperties>
</file>